
<file path=[Content_Types].xml><?xml version="1.0" encoding="utf-8"?>
<Types xmlns="http://schemas.openxmlformats.org/package/2006/content-types">
  <Default Extension="bin" ContentType="application/vnd.openxmlformats-officedocument.spreadsheetml.printerSettings"/>
  <Default Extension="docx" ContentType="application/vnd.openxmlformats-officedocument.wordprocessingml.document"/>
  <Default Extension="emf" ContentType="image/x-emf"/>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docMetadata/LabelInfo.xml" ContentType="application/vnd.ms-office.classificationlabels+xml"/>
</Types>
</file>

<file path=_rels/.rels><?xml version="1.0" encoding="UTF-8" standalone="yes"?><Relationships xmlns="http://schemas.openxmlformats.org/package/2006/relationships"><Relationship Id="rId3" Type="http://schemas.openxmlformats.org/officeDocument/2006/relationships/extended-properties" Target="docProps/app.xml" /><Relationship Id="rId2" Type="http://schemas.openxmlformats.org/package/2006/relationships/metadata/core-properties" Target="docProps/core.xml" /><Relationship Id="rId1" Type="http://schemas.openxmlformats.org/officeDocument/2006/relationships/officeDocument" Target="xl/workbook.xml" /><Relationship Id="rId4" Type="http://schemas.openxmlformats.org/officeDocument/2006/relationships/custom-properties" Target="docProps/custom.xml" /><Relationship Id="rId5" Type="http://schemas.microsoft.com/office/2020/02/relationships/classificationlabels" Target="docMetadata/LabelInfo.xml" /></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08"/>
  <workbookPr defaultThemeVersion="124226"/>
  <mc:AlternateContent xmlns:mc="http://schemas.openxmlformats.org/markup-compatibility/2006">
    <mc:Choice Requires="x15">
      <x15ac:absPath xmlns:x15ac="http://schemas.microsoft.com/office/spreadsheetml/2010/11/ac" url="/Users/matthewadler/Desktop/"/>
    </mc:Choice>
  </mc:AlternateContent>
  <xr:revisionPtr revIDLastSave="0" documentId="13_ncr:1_{8DB696D0-B3FE-3246-B6B9-5A0636B27D3F}" xr6:coauthVersionLast="45" xr6:coauthVersionMax="46" xr10:uidLastSave="{00000000-0000-0000-0000-000000000000}"/>
  <bookViews>
    <workbookView xWindow="1560" yWindow="500" windowWidth="22800" windowHeight="17500" xr2:uid="{00000000-000D-0000-FFFF-FFFF00000000}"/>
  </bookViews>
  <sheets>
    <sheet name="Script" sheetId="4" r:id="rId1"/>
    <sheet name="Vendor Information" sheetId="9" state="hidden" r:id="rId2"/>
    <sheet name="Scoring" sheetId="5" state="hidden" r:id="rId3"/>
  </sheets>
  <definedNames>
    <definedName name="_xlnm.Print_Area" localSheetId="2">Scoring!$A$1:$P$28</definedName>
    <definedName name="_xlnm.Print_Area" localSheetId="0">Script!$A$1:$C$47</definedName>
    <definedName name="_xlnm.Print_Area" localSheetId="1">'Vendor Information'!$A$1:$M$28</definedName>
    <definedName name="_xlnm.Print_Titles" localSheetId="0">Script!$1:$1</definedName>
    <definedName name="_xlnm.Print_Titles" localSheetId="1">'Vendor Information'!$1:$3</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106" i="4" l="1"/>
  <c r="A107" i="4" s="1"/>
  <c r="A108" i="4" s="1"/>
  <c r="A109" i="4" s="1"/>
  <c r="A110" i="4" s="1"/>
  <c r="A111" i="4" s="1"/>
  <c r="A112" i="4" s="1"/>
  <c r="A113" i="4" s="1"/>
  <c r="A114" i="4" s="1"/>
  <c r="A115" i="4" s="1"/>
  <c r="A116" i="4" s="1"/>
  <c r="A117" i="4" s="1"/>
  <c r="A118" i="4" s="1"/>
  <c r="A119" i="4" s="1"/>
  <c r="A120" i="4" s="1"/>
  <c r="A121" i="4" s="1"/>
  <c r="A122" i="4" s="1"/>
  <c r="L22" i="5" l="1"/>
  <c r="J22" i="5"/>
  <c r="J20" i="5"/>
  <c r="J19" i="5"/>
  <c r="J18" i="5"/>
  <c r="E22" i="5"/>
  <c r="E20" i="5"/>
  <c r="D22" i="5"/>
  <c r="K22" i="5" l="1"/>
  <c r="M22" i="5" s="1"/>
  <c r="F22" i="5"/>
  <c r="N22" i="5"/>
  <c r="L24" i="9"/>
  <c r="L25" i="9"/>
  <c r="K24" i="9"/>
  <c r="K25" i="9"/>
  <c r="L23" i="9"/>
  <c r="K23" i="9"/>
  <c r="L15" i="9"/>
  <c r="L16" i="9"/>
  <c r="L17" i="9"/>
  <c r="L18" i="9"/>
  <c r="L19" i="9"/>
  <c r="L20" i="9"/>
  <c r="L21" i="9"/>
  <c r="L14" i="9"/>
  <c r="K15" i="9"/>
  <c r="K16" i="9"/>
  <c r="K17" i="9"/>
  <c r="K18" i="9"/>
  <c r="K19" i="9"/>
  <c r="K20" i="9"/>
  <c r="K21" i="9"/>
  <c r="K14" i="9"/>
  <c r="L6" i="9"/>
  <c r="L7" i="9"/>
  <c r="L8" i="9"/>
  <c r="L9" i="9"/>
  <c r="L10" i="9"/>
  <c r="L11" i="9"/>
  <c r="L12" i="9"/>
  <c r="K6" i="9"/>
  <c r="K7" i="9"/>
  <c r="K8" i="9"/>
  <c r="K9" i="9"/>
  <c r="K10" i="9"/>
  <c r="K11" i="9"/>
  <c r="K12" i="9"/>
  <c r="K5" i="9"/>
  <c r="L5" i="9"/>
  <c r="L19" i="5" l="1"/>
  <c r="C20" i="5"/>
  <c r="G20" i="5" s="1"/>
  <c r="C19" i="5"/>
  <c r="M24" i="9"/>
  <c r="M25" i="9"/>
  <c r="M23" i="9"/>
  <c r="M15" i="9"/>
  <c r="M16" i="9"/>
  <c r="M17" i="9"/>
  <c r="M18" i="9"/>
  <c r="M19" i="9"/>
  <c r="M20" i="9"/>
  <c r="M21" i="9"/>
  <c r="M14" i="9"/>
  <c r="M6" i="9"/>
  <c r="M7" i="9"/>
  <c r="M8" i="9"/>
  <c r="M9" i="9"/>
  <c r="M10" i="9"/>
  <c r="M11" i="9"/>
  <c r="M12" i="9"/>
  <c r="M5" i="9"/>
  <c r="N19" i="5" l="1"/>
  <c r="E19" i="5"/>
  <c r="C18" i="5"/>
  <c r="C22" i="5"/>
  <c r="G22" i="5" s="1"/>
  <c r="D19" i="5" l="1"/>
  <c r="F19" i="5" s="1"/>
  <c r="K19" i="5"/>
  <c r="M19" i="5" s="1"/>
  <c r="G19" i="5"/>
  <c r="I27" i="9"/>
  <c r="H27" i="9"/>
  <c r="M27" i="9"/>
  <c r="K20" i="5" l="1"/>
  <c r="D20" i="5"/>
  <c r="F20" i="5" s="1"/>
  <c r="E18" i="5"/>
  <c r="L18" i="5"/>
  <c r="K18" i="5"/>
  <c r="D18" i="5"/>
  <c r="L27" i="9"/>
  <c r="L20" i="5" s="1"/>
  <c r="K27" i="9"/>
  <c r="M20" i="5" l="1"/>
  <c r="N20" i="5"/>
  <c r="N18" i="5"/>
  <c r="M18" i="5"/>
  <c r="F18" i="5"/>
  <c r="G18" i="5"/>
  <c r="C12" i="5"/>
</calcChain>
</file>

<file path=xl/sharedStrings.xml><?xml version="1.0" encoding="utf-8"?>
<sst xmlns="http://schemas.openxmlformats.org/spreadsheetml/2006/main" count="345" uniqueCount="287">
  <si>
    <t>operating locations or offices;</t>
  </si>
  <si>
    <t>Customer and Technical Support</t>
  </si>
  <si>
    <t>Do you provide professional services?</t>
  </si>
  <si>
    <t>Weighted Score</t>
  </si>
  <si>
    <t>Criteria</t>
  </si>
  <si>
    <t>Weight</t>
  </si>
  <si>
    <t xml:space="preserve">Core Functionality </t>
  </si>
  <si>
    <t xml:space="preserve">Total </t>
  </si>
  <si>
    <t>Core Functionality</t>
  </si>
  <si>
    <t>TOTAL</t>
  </si>
  <si>
    <t>Vendor</t>
  </si>
  <si>
    <t>Non-Functional</t>
  </si>
  <si>
    <t>A subjective evaluation of the variety of services offered by each vendor.</t>
  </si>
  <si>
    <t>Number of non-functional requirements from vendor divided by total number of requirements for Blue Cross</t>
  </si>
  <si>
    <t>Number of functional requirements from vendor divided by total number of requirements for Blue Cross</t>
  </si>
  <si>
    <t xml:space="preserve">Non-Functional </t>
  </si>
  <si>
    <t>SLA's and Performance (Describe your responses)</t>
  </si>
  <si>
    <t>Is there a need for regular system maintenance downtime? If so, what does this entail and how long does it take?</t>
  </si>
  <si>
    <t>Supportability and Scalability</t>
  </si>
  <si>
    <t>Implementation</t>
  </si>
  <si>
    <t xml:space="preserve">Maximum Score   </t>
  </si>
  <si>
    <t>Cost</t>
  </si>
  <si>
    <t>Cost*</t>
  </si>
  <si>
    <t>Vendor Evaluation Analysis for</t>
  </si>
  <si>
    <t>M</t>
  </si>
  <si>
    <t>D</t>
  </si>
  <si>
    <t>Describe your communication mediums (emails, phone, online chat, direct remote assistance)</t>
  </si>
  <si>
    <t xml:space="preserve">Describe your support levels/models. Can anyone create a support ticket or are the customer support contacts limited by support level? </t>
  </si>
  <si>
    <t>How do you handle customization request? Would those costs be covered by Professional Services costs</t>
  </si>
  <si>
    <t>Training</t>
  </si>
  <si>
    <t>Describe training options and costing</t>
  </si>
  <si>
    <t>Describe materials available (i.e. books, guides for installation, administration and usage)</t>
  </si>
  <si>
    <t>RDC</t>
  </si>
  <si>
    <t>Leslie/Mark/IS</t>
  </si>
  <si>
    <t>Security</t>
  </si>
  <si>
    <t xml:space="preserve">Integration </t>
  </si>
  <si>
    <t>Auditing &amp; Reporting</t>
  </si>
  <si>
    <t>S</t>
  </si>
  <si>
    <t>Weighted Score 
RDC</t>
  </si>
  <si>
    <t xml:space="preserve">Weighted Score 
World-Check  </t>
  </si>
  <si>
    <t>Priority (Mandatory, Should Have, Desirable)</t>
  </si>
  <si>
    <t>No</t>
  </si>
  <si>
    <t>Name Screening Solution Vendor Information</t>
  </si>
  <si>
    <t>RDC
1 - Doesn't Meet
 2- Partially Meets with Customization, 3 - Partially Meets with work around 
4 - Fully Meets</t>
  </si>
  <si>
    <t>World-Check
1 - Doesn't Meet
 2- Partially Meets with Customization, 
3 - Partially Meets with work around 
4 - Fully Meets</t>
  </si>
  <si>
    <t>Value</t>
  </si>
  <si>
    <t>What is the data backup and data restore process</t>
  </si>
  <si>
    <t>Years in Business</t>
  </si>
  <si>
    <t>Overview of Company</t>
  </si>
  <si>
    <t>Privately held or Public company</t>
  </si>
  <si>
    <t>Number of employees</t>
  </si>
  <si>
    <t>Is there any additional costs associated with integrations? Including support, testing, implementation costs</t>
  </si>
  <si>
    <t>Describe the support model for the proposed name screening solution  including any additional costs for support?</t>
  </si>
  <si>
    <t>Does your organization publish SLAs covering availability, transaction time, storage, performance, and support requests received from the customer? (Please include Service Level Metrics with your response.)</t>
  </si>
  <si>
    <t xml:space="preserve">Please provide an application roadmap that includes all major system enhancements over the next 3 years. </t>
  </si>
  <si>
    <t>Are data elements well documented? Is there a data dictionary available for ease of use and integration?</t>
  </si>
  <si>
    <t>Do you allow/support/enforce IP restriction, so that we can ensure that only users in our network are accessing the system (excluding the members application process)?</t>
  </si>
  <si>
    <t>Is the backup process automated.   If so, what are the mechanisms for backup and restore and how often?</t>
  </si>
  <si>
    <t>What is the process for notification of new features or lists available</t>
  </si>
  <si>
    <t>What is the process to adapt any new features or lists?  Would there be additional costs?</t>
  </si>
  <si>
    <t>Describe the  escalation process for issues encountered?</t>
  </si>
  <si>
    <t>Do you use the services of other third-party service provider to host applications, systems or data related to CWB?</t>
  </si>
  <si>
    <t>Do you use subcontractors to provide any service, what are the security requirements or vendor risk management reviews you performed?</t>
  </si>
  <si>
    <t>How long will you retain CWB data? Please provide documentation related to record/data retention.</t>
  </si>
  <si>
    <t>Description of Installation for solutions</t>
  </si>
  <si>
    <t>Number of currently active installations of this product (if possible in Canada first);</t>
  </si>
  <si>
    <t xml:space="preserve">Please provide a list of 3 references from clients who currently use your product (in Canada if possible).  It is preferable if each of the 3 references are of similar size , volumes and in a similar industry to CWB. </t>
  </si>
  <si>
    <t>World-Check</t>
  </si>
  <si>
    <t>Name Screening</t>
  </si>
  <si>
    <t>Vendor Information</t>
  </si>
  <si>
    <t>Describe the method of delivery (online, classroom, etc.)</t>
  </si>
  <si>
    <t>Refinitiv World-Check</t>
  </si>
  <si>
    <t>Training – instruction led or online training also have job aids available</t>
  </si>
  <si>
    <t>In the event of failure, what can expect as the Recovery Time Objective (RTO)?</t>
  </si>
  <si>
    <t>In the event of failure, what can be expected for the Recovery Point Objective (RPO) ?</t>
  </si>
  <si>
    <t>What is the expected up time for the proposed solution</t>
  </si>
  <si>
    <t xml:space="preserve">a. Where there is any form of issue, problem or error with the Services, the client may notify RDC via the dedicated helpline or by email.
b. Upon receipt of notification pursuant to paragraph 2.a. above, or where RDC becomes aware of an issue, problem or error with the Services, RDC shall respond by commencing provision of a correction within the timeframes for the applicable severity level set out in Table 1 below and shall use best effort to correct the issue, problem or error within the timeframes for the applicable severity level set out in Table 2 below.
c.  All timeframes shall be calculated from the earlier of the time client notifies RDC or the time RDC becomes aware of the issue, problem or error.
d. For each matter reported by client, RDC shall maintain a record and report to client on the status of resolution at regular intervals within reason until the matter is fully resolved.
</t>
  </si>
  <si>
    <t>Please indicate if there is an on-line help or documentation available for your proposed solution solution</t>
  </si>
  <si>
    <t>Please describe the types of customer engagement that is available with your solution including but not limited to in-house training, active user groups or developer forums, annual conferences, webinars or on-line training, or case studies.</t>
  </si>
  <si>
    <t>WORLD-CHECK ONE USER INTERFACE
The Professional Services team provides an implementation and configuration service for larger clients (with 50+ users) and this service is included in the product/service fees. For more information, please contact your sales representative.
For help, support and training, see Section 5 Customer Support
WORLD-CHECK ONE API
World-Check One API provides Professional Services assistance for clients who are integrating the screening capabilities into their existing workflows and internal systems.
The Professional Services team provides support during the client’s development phase and after the client goes live. There is no extra cost for the Professional Services support which is included in the subscription fee.
The Professional Services team validates the client’s development work at the end of the integration phase. However, they are not operationally responsible for any client-specific code or client development work. The validation work is typically governed by the Integration Specification Document and contractual agreements. The assistance is provided via the Q&amp;A area of the Developer Community portal. For more information about World-Check One API Professional Services assistance, please contact your account representative.
WORLD-CHECK ONE ZERO FOOTPRINT SCREENING API
World-Check One Zero Footprint Screening API provides Professional Services assistance for clients who are integrating the screening capabilities into their existing workflows and internal systems.
The Professional Services team provides support during the client’s development phase and after the client goes live. There is no extra cost for the Professional Services support which is included in the subscription fee.
The Professional Services team validates the client’s development work at the end of the integration phase. However, they are not operationally responsible for any client-specific code or client development work. The validation work is typically governed by the Integration Specification Document and contractual agreements. The assistance is provided via the Q&amp;A area of the Developer Community portal. For more information about World-Check One Zero Footprint Screening API Professional Services assistance, please contact your account representative.</t>
  </si>
  <si>
    <t xml:space="preserve">
Support includes:
 Incident resolution
 Basic training questions, “How do I” on product features
 Functionality inquiries
 Error message resolution
 Enhancement requests
 Product Training
 User ID and password inquiries
 Application accessibility
 Product functionality
 Client methodology.
Support does not include:
 Misuse, incorrect use of, or damage to the products
 Failure to maintain the necessary environmental conditions for use of the
 products
 Use of the products and services in combination with any equipment or
 products not supported, or any fault in any such equipment or products.
Hours of Customer Support Service
The working week is defined as starting Monday 08:30 NZST (Sunday 20:30 GMT) finishing Friday 17:30 EST (Friday 22:30 GMT).
</t>
  </si>
  <si>
    <t>1st level Support: Entry point is provided electronically via email, however starting in Q1, customers can contact MyTR for all support queries. 1st level Support reviews tickets clarify information and resolve where possible.
2nd level Support: Provide in-depth product and technical expertise.
3rd level Support: Provide development level support for complex client issues, including managing bugs and enhancements.
Technology Support
Refinitiv monitors the application and underlying infrastructure using automated monitoring tools. Support is available 24x7 to respond to alerts raised automatically by the monitoring tools and a team is always available to react to those alerts that indicate anomalies in the system</t>
  </si>
  <si>
    <t>Documentation (training and user guide) updates are available in the Help section of World-Check One application. The API
documentation (schema structure and FAQs) is available via the Developer Community portal.
MyRefinitiv is a Refinitiv portal that provides a single access point for timesaving support services, along with billing, user management, and product information and documentation.</t>
  </si>
  <si>
    <t xml:space="preserve">RDC is the Smarter Screening(TM) company, We help you prevent criminal infiltration of the world’s financial systems by delivering automated, intelligent customer screening and decision-ready intelligence. 
We support more than 35,000 compliance professionals across more than 100 countries in strengthening their KYC/AML, fraud and Politically Exposed Persons (PEPs) protection, ensuring sanctions and watch list compliance, protecting their brand and reputation and managing supply chain and vendor risks.  
We combine the world’s largest risk-relevant database together with an advanced machine learning-driven, SaaS-based screening platform, capable of support the largest and most complex global organizations. 
Founded by 20 of the world’s leading financial institutions, today RDC is a Vista Equity Partners portfolio company.  We're proud to announce we're officially part of Moody’s and Bureau van Dijk. This furthers the reach, information, and analytics we can deliver in the fight against financial crime.
http://www.rdc.com
Specialties
AML / KYC Compliance, Global Politically Exposed Persons (PEP), Remediation Services, Fraud and Crime Protection, Vendor Screening, Daily Portfolio Monitoring, Reputational Risk Management, Anti-Bribery and Corruption, Sanctions (OFAC) Screening, False Positive Reduction, Adverse / Negative Media, Customer Screening, Machine Learning, Natural Language Processing, Artificial Intelligence, SaaS, Compliance
</t>
  </si>
  <si>
    <t>Privately Held</t>
  </si>
  <si>
    <t>Established in 2002</t>
  </si>
  <si>
    <t>Approx 320</t>
  </si>
  <si>
    <t>Refinitive
Serving more than 40,000 institutions in approximately 190 countries, Refinitiv provides information, insights and technology that drive innovation and performance in global financial markets. Our heritage of integrity enables our customers to make critical decisions with confidence while our best-in-class data and cutting-edge technologies enable greater opportunity. 
We enable the financial community to trade smarter and faster, overcome regulatory challenges, and scale intelligently.  It is jointly owned by Blackstone Group LP which has a 55% stake and Thomson Reuters which owns 45%
Why choose Refinitiv World-Check?
World-Check provides trusted information to help businesses comply with regulations and identify potential financial crime. Since its inception, World-Check has served the Know Your Customer (KYC) and third-party screening needs of the world’s largest firms; simplifying day-to-day onboarding and monitoring decisions and helping businesses comply with anti-money laundering and countering financing of terrorism legislation.</t>
  </si>
  <si>
    <t>Refinitive 
Founded in 2018</t>
  </si>
  <si>
    <t>Email</t>
  </si>
  <si>
    <t>Refintiv Financial &amp; Risk solutions provide training solutions for Financial &amp; Risk Professionals via http://training.thomsonreuters.com. Scheduled online training sessions are available for all users, including Administrators. There is no additional cost for this training to clients. Clients can also find eLearning videos in the Help section of World-Check One.
Ongoing training and customer support from our dedicated customer success manager, Michelle Gastle, will be free, to ensure most effective usage of our tools</t>
  </si>
  <si>
    <t>Online</t>
  </si>
  <si>
    <t>Background - An overview of the vendor's history and scope of business</t>
  </si>
  <si>
    <t>10000+ (part of larger org)</t>
  </si>
  <si>
    <t>Max Score</t>
  </si>
  <si>
    <t>Actual Score</t>
  </si>
  <si>
    <t>% of Max</t>
  </si>
  <si>
    <t>Quoted Price</t>
  </si>
  <si>
    <t>Cost*:  In USD</t>
  </si>
  <si>
    <t xml:space="preserve">   Detailed Criteria</t>
  </si>
  <si>
    <t>Instructions: Provide the Weight that each section should have out of a max percentage of 100</t>
  </si>
  <si>
    <t>Section: Regulatory Reporting Functionality</t>
  </si>
  <si>
    <t>Regulatory Reporting Solution - Vendor Information</t>
  </si>
  <si>
    <t xml:space="preserve">Integration and Technology </t>
  </si>
  <si>
    <t>Data, Backup and Restore</t>
  </si>
  <si>
    <t>Where are the data centres located</t>
  </si>
  <si>
    <t>What is data protection strategy?</t>
  </si>
  <si>
    <t>What happens if we decide to move back to on prem?</t>
  </si>
  <si>
    <t>Confirm there is zero cost to CWB for regulatory related enhancements?</t>
  </si>
  <si>
    <t>Expected lead time for regulatory change enhancement releases</t>
  </si>
  <si>
    <t>Are there costs to CWB for functionality/non-regulatory related enhancements?</t>
  </si>
  <si>
    <t>Expected lead time for functionality/non-regulatory related enhancement releases</t>
  </si>
  <si>
    <t>Functional Requirements</t>
  </si>
  <si>
    <t>What is the frequency of updates released?</t>
  </si>
  <si>
    <t>5.7.1</t>
  </si>
  <si>
    <t>5.7.2</t>
  </si>
  <si>
    <t>What is the SLA for host data availability issues?</t>
  </si>
  <si>
    <t>How should I monitor workload and threats in cloud? Will the provider share details in the event of an incident</t>
  </si>
  <si>
    <t>How are the environments segregated and are those public facing</t>
  </si>
  <si>
    <t xml:space="preserve">Demonstrate your Regulatory Reporting Solution </t>
  </si>
  <si>
    <t xml:space="preserve">Show how your system prepares and reports LCTRs to FINTRAC </t>
  </si>
  <si>
    <t xml:space="preserve">Show how your system prepares and reports  EFTs to FINTRAC </t>
  </si>
  <si>
    <t>Explain your aggregation logic for FINTRAC reporting.</t>
  </si>
  <si>
    <t>Demonstrate how your reporting solution handles multiple reporting entities in one installation</t>
  </si>
  <si>
    <t>Show how the system will recall a batch submitted to FINTRAC and how to correct a report(s) in the batch (and resend)</t>
  </si>
  <si>
    <t>Demonstrate the ability to recall a batch submitted to FINTRAC to correct to add a transaction(s) to a report and resend</t>
  </si>
  <si>
    <t>Demonstrate the ability to recall a batch submitted to FINTRAC and remove a report(s) in the batch  and resend</t>
  </si>
  <si>
    <t>Demonstrate the ability to manually create a report(s) with transactions that may have been missed and send in a batch to FINTRAC</t>
  </si>
  <si>
    <t>Demonstrate how the staff will perform quality checks as per FINTRAC rules prior to submission</t>
  </si>
  <si>
    <t>Demonstrate that the system has the ability to use industry data quality checks ie Canada Post</t>
  </si>
  <si>
    <t>Demonstrate the queuing of reports to be submitted, corrected, audited etc</t>
  </si>
  <si>
    <t>Demonstrate the ability to preview a report(s) in the batch and make changes or corrections prior to submission</t>
  </si>
  <si>
    <t xml:space="preserve">Demonstrate the ability to search and view recalled and previously submitted reports with all the details  </t>
  </si>
  <si>
    <t>Demonstrate how the solution will notify users the status of batch</t>
  </si>
  <si>
    <t>Demonstrate the ability to report automatically or semi-automatically ( manually if required)</t>
  </si>
  <si>
    <t xml:space="preserve">Demonstrate that system is capable of supporting the use of a static calendar vs sliding 24 hour </t>
  </si>
  <si>
    <t xml:space="preserve">Describe your approach to staying aligned with regulatory changes </t>
  </si>
  <si>
    <t>Show the system's audit trail of all batch submissions and all changes to reporting</t>
  </si>
  <si>
    <t xml:space="preserve">Demonstrate any out of the box reporting (for example):
Submissions (automated and manual)
Late Submissions
Rejections 
Recalls 
</t>
  </si>
  <si>
    <t>Show the ability to build custom reports</t>
  </si>
  <si>
    <t>Discuss cloud or On-Premise options</t>
  </si>
  <si>
    <t>Confirm that On-premise solution to be on Microsoft platform, support SQL Server and web-based UI</t>
  </si>
  <si>
    <t>Provide the infrastructure requirement for on-prem vs cloud?</t>
  </si>
  <si>
    <t>Confirm the Technology Stack used?</t>
  </si>
  <si>
    <t>Discussion surrounding how solution will integrate with SAS-AML and other data sources required for reporting</t>
  </si>
  <si>
    <t>Discussion - Data Integration - Is your Solution to pull or push data from data sources?</t>
  </si>
  <si>
    <t>Confirm - SecureLane installation and management is done by vendor</t>
  </si>
  <si>
    <t>Confirm the average implementation timeline</t>
  </si>
  <si>
    <t>Confirm that you have capacity in Q1 2021 to implement a new client installation</t>
  </si>
  <si>
    <t>Discuss the number of current active installations of this solution in Canada</t>
  </si>
  <si>
    <t xml:space="preserve">Confirm that the solution supports single sign-on, using Okta, for all functions performed by users? (Additional logins are not required when switching between various application modules.) </t>
  </si>
  <si>
    <t xml:space="preserve">Confirm the process to ensure the secure handling of ID's and passwords for either application or API integration </t>
  </si>
  <si>
    <t>Confirm your solution support logging functions to identify data or system access and/or user login?</t>
  </si>
  <si>
    <t>Confirm that monitoring including vulnerability and threat management scans of systems, applications and networks are in place</t>
  </si>
  <si>
    <t>Describe what controls are in place to prevent the theft of data?</t>
  </si>
  <si>
    <t>Confirm that standard network, system/application monitoring procedures are in place</t>
  </si>
  <si>
    <t>Describe how CWB data is logically and/or physically segregated from other clients’ data?</t>
  </si>
  <si>
    <t>Confirm if the communication between our environment and cloud vendor secure and integration is mostly one way</t>
  </si>
  <si>
    <t>Is there APIs or Web Services for programmatic integration? If so please provide details.</t>
  </si>
  <si>
    <t>What is the approach to the data encryption (for data in transport over the network (in and out) and at rest). How is the data encrypted?</t>
  </si>
  <si>
    <t>Security, Integration, Data, SLA's &amp; Support Requirements</t>
  </si>
  <si>
    <t>Describe your business resiliency (business continuity and/or disaster recovery plan?</t>
  </si>
  <si>
    <t>ID</t>
  </si>
  <si>
    <t xml:space="preserve">Requirement </t>
  </si>
  <si>
    <t>Notes</t>
  </si>
  <si>
    <t>Show your system's ability to view and search the audit information. Demonstrate how to audit that system is reporting what it should be?  I.e. Search ability, details of what is stored.</t>
  </si>
  <si>
    <t>Confirm the implementation model including what resources are provided and what resources are required from the client</t>
  </si>
  <si>
    <t xml:space="preserve">Demonstrated on 1/6/2021.  </t>
  </si>
  <si>
    <t xml:space="preserve">Demonstrated on 1/6/2021.  Connections to SWIFT were discussed and shown, as well as for Canadian Payments Association data, and address data.  </t>
  </si>
  <si>
    <t xml:space="preserve">Confirmed.  </t>
  </si>
  <si>
    <t xml:space="preserve">Navaera applications are all pure Java applications.  </t>
  </si>
  <si>
    <t xml:space="preserve">In typical installations where data is required from third party monitoring tools, data may be extracted either from the databases of those tools, or by native data extraction features provided from those products.  SAS-AML specifically provides both methods as integration options.  </t>
  </si>
  <si>
    <t>Navaera supports Okta, using SAML 2.0</t>
  </si>
  <si>
    <t xml:space="preserve">Confirmed.  Navaera follows industry standards, including OWASP for protection of user login data.  </t>
  </si>
  <si>
    <t>Confirmed</t>
  </si>
  <si>
    <t xml:space="preserve">Yes.  IP restrictions can be implemented both at the network and application layers.  </t>
  </si>
  <si>
    <t xml:space="preserve">Navaera follows ISO27001 standards for ISMS, and is audited annually against its compliance in meeting those standards for it's applicable scope.  Many controls, including Data Leak Protection (DLP), and others are implemented specifically to monitor data flows within and outside the organization to protect data theft.  </t>
  </si>
  <si>
    <t xml:space="preserve">Navaera uses colocation facilities run by OnX Enterprise Solutions (Toronto) and Rogers (Edmonton) for server colocation.  All servers, network devices, etc.  however are owned and managed by Navaera.  </t>
  </si>
  <si>
    <t xml:space="preserve">Navaera solutions are not multi-tenant, and all data is maintained in separate, client-specific databases.  </t>
  </si>
  <si>
    <t xml:space="preserve">Navaera has comprehensive procedures for IT security incident notification that notifies clients as stakeholders of confirmed incidents.  </t>
  </si>
  <si>
    <t xml:space="preserve">Client environments in Navaera On-Demand are all physically separated.  While client environments are assigned a public IP, they are typically IP restricted to client-only IP addresses.  Since this is the case, they are not considered public facing.  </t>
  </si>
  <si>
    <t xml:space="preserve">Navaera provides a complete set of data dictionaries (data model workbooks) as well as data integration documentation.  </t>
  </si>
  <si>
    <t xml:space="preserve">Prior to project initiation, in-scope data sources will be defined.  Any integration involving those data sources is included in proposed fees.  If additional data sources are added during project execution, additional integration fees may apply.  </t>
  </si>
  <si>
    <t xml:space="preserve">Navaera does provide APIs for various system services, however given typical data volumes for data processing requirements, these are not used for integration.  Typical data exchange is accomplished either with SFTP or with the Navaera On-Demand Client.  </t>
  </si>
  <si>
    <t>Toronto (Production) and Edmonton (DR)</t>
  </si>
  <si>
    <t xml:space="preserve">Navaera does not charge extra fees for major or minor updates it typically provides to clients.  Navaera may charge additional fees for customization or out-of scope services.  </t>
  </si>
  <si>
    <t xml:space="preserve">Generally one week, depending on scope.  From time to time, these rapid changes are required (e.g. for recent Iran payment identification requirements).  </t>
  </si>
  <si>
    <t xml:space="preserve">This depends on many factors, including the demand for particular features, and whether the requested feature is being delivered as a customization request, localized improvement, or mainline improvement.  </t>
  </si>
  <si>
    <t xml:space="preserve">All data is encrypted in transit and at rest. Navaera maintains organizational encryption standards that specify specific algorithms and cipher strengths.  </t>
  </si>
  <si>
    <t>See our response to question 3.2 under the Functional Requirements section.</t>
  </si>
  <si>
    <t>See our response to question 3.1 under the Functional Requirements section.</t>
  </si>
  <si>
    <t>See our response to question 3.3 under the Functional Requirements section.</t>
  </si>
  <si>
    <t>See our response to question 3.4 under the Functional Requirements section.</t>
  </si>
  <si>
    <t>See our response to question 3.5 under the Functional Requirements section.</t>
  </si>
  <si>
    <t>See our response to question 3.6 under the Functional Requirements section.</t>
  </si>
  <si>
    <t xml:space="preserve">By default, Navaera's proposed solution maintains all data, unless clients configure purge strategies within the solution to purge received, or generated data.  Such strategies are optional.  </t>
  </si>
  <si>
    <t>Navaera's standard availability SLA is 99.7%</t>
  </si>
  <si>
    <t>RTO is 4 hours</t>
  </si>
  <si>
    <t>RPO is 4 hours.</t>
  </si>
  <si>
    <t xml:space="preserve">Navaera's proposed solutions are widely deployed and market tested throughout Canada, and we do expect stronger than typical deployments over the next three years, due to expected changes in FINTRAC requirements, both at a granular reporting level, as well as at a technical submission level with the expected sunset of the SecureLane batch transmitting solution.   
Navaera currently has a three-phase plan that is designed to address these changes for our current and future clients.  Phase 1 of this plan involves understanding proposed changes to reporting requirements, and providing public comment on such requests from FINTRAC and other organizations.  Where such changes can be made to existing solutions in the near term, these changes will be made to reduce change management complexity in the future.  Phase 2 of this plan occurs once FINTRAC releases specific changes to report requirements, and technical solutions, and involves working closely with clients on implementing these changes in concert with their own change management processes to ensure all new requirements are fulfilled.  Phase 3 of this plan involves optimizing any changes to the solution to improve any inefficiencies related to the adoption of the new requirements or technical interfaces.  
To summarize, in the next three years, with respect to this solution, Navaera is principally focused on ensuring that our FINTRAC reporting solutions are completely aligned to planned FINTRAC changes, and that these changes will have minimal impact to our users.  This principal goal is supplemented with other product improvement goals that occur on a continuous basis (e.g. increasing the use of AI for data enrichment, improving end-user interfaces, and other general product improvements).   </t>
  </si>
  <si>
    <t>Navaera employs various strategies for recovery of facilities and operations, including backup and protective strategies, substitution, alternate services/sites, and alternative suppliers and vendors.
Because of the distributed nature of Navaera’s operations, a single, localized disaster would not affect the entire Navaera service network.  Moreover, Navaera personnel have multiple access channels to perform required support and recovery activities as well as broad geographic distribution to mitigate the risk of a potential system interruption.</t>
  </si>
  <si>
    <t xml:space="preserve">Demonstrated on 1/6/2021.  The 'Domains' feature was discussed, and the demonstration showed how different domains can be associated with different report types, different default data, and can be assigned to different user groups.  </t>
  </si>
  <si>
    <t xml:space="preserve">Demonstrated on 1/6/2021.  Different methods were discussed in terms of remediation processing, including for FINTRAC RapidFile.  The demonstration covered Navaera's default options for FINTRAC validation, as well as additional organizationally defined validation options, as well as Referral signoff options for a maker/checker configuration for referrals requiring remediation (rejected from STP).  </t>
  </si>
  <si>
    <t xml:space="preserve">Demonstrated on 1/6/2021.  Aggregation periods of static or rolling can be implemented within the system based on the FIs preference.  </t>
  </si>
  <si>
    <t>Navaera has a strong track record of system improvements that enable compliance with FINTRAC's guidelines and interpretations.  Our team works closely to ensure applicable regulatory changes are quickly implemented into the system, and users are provided additional training and assistance during implementation of these changes.
Navaera's proposed solution is continuously updated to be compliant with current and future regulations.  As Navaera's market share in this space is vast, it is a critical component of our business to provide assurance to our clients that the solution will be compliant with current and future regulations, guidelines, and interpretations.  
Navaera works closely with FINTRAC, the CBA, our clients and many other professional groups to not only understand potential changes in regulations, but to also understand the intent behind the change, as well as any clarifications or additional guidance that the regulator provides on how to implement controls around new regulations.</t>
  </si>
  <si>
    <t>Demonstrated on 1/6/2021.  Two features were discussed, including the History available within the case management and prescriptive reporting application EnView IMF.  In addition, detailed management reports can be created within the management reporting facility, Emerge DSB.  The historical information within EnView IMF is always retained and can be retrieved by simply searching the investigation within the system.  Also, Emerge DSB reports can be setup to have dynamic date parameters.  This allows users the ability to retrieve information on historical transactions with ease.</t>
  </si>
  <si>
    <t>Demonstrated on 1/6/2021.  There are several options for management reporting, including static management reports available within EnView IMF that track submissions and workflow cycle times.  In addition, detailed management reports can be created within the management reporting facility, Emerge DSB.  These reports within Emerge can be created based on client requirements, and so they are quite customizable.  Although Navaera does have some "commonly used" management report ideas to assist organizations in configuration.</t>
  </si>
  <si>
    <t xml:space="preserve">For On-Demand (SaaS) deployments, the only infrastructure that may be required is specific to extracting and transferring data to Navaera for processing.  This however depends on the methods which the Bank would deploy for data extraction and transmission.  On-Premise deployments require, at a high level a virtual machine application server where software applications will be deployed with a recommended 32GB of RAM in addition to a separate database server with a recommended 2.5TB of available storage.  </t>
  </si>
  <si>
    <t xml:space="preserve">Confirmed.  Navaera has attached it's 2020 ISO27001 audit summary as evidence this is done.  </t>
  </si>
  <si>
    <t xml:space="preserve">For On-Demand installations, data is replicated between production and DR sites, and backups are taken in intra-day, periodic increments from replicated data.  Navaera also regularly tests backup restore for all client databases at least once per month.  For On-Premise installations, clients are able to use their own backup infrastructure for backup management.  </t>
  </si>
  <si>
    <t xml:space="preserve">Navaera uses a multi-layered approach, consistent with industry standards, that is designed to protect data classified as client confidential as per Navaera's Information Classification policy.  Navaera has included both it's ISO27001 audit summary, and our last SSAE-18 audit report indicating controls for client data protection.  </t>
  </si>
  <si>
    <t>Navaera, holds monthly status meetings with clients where the past month's SLA response times are published.  In these status meetings, Navaera staff discuss with the client what impacted the SLA for the past month, and communicate if there is any upcoming releases or initiatives that affect the client.</t>
  </si>
  <si>
    <t>Navaera staff inform all clients of upcoming releases, new features, lists and any other information that is pertinent to clients on Coffeehouse, a communication and support forum available to all users through their login Gateway.  Along with this, new features, lists and upcoming releases are also communicated to the client through monthly status meetings.</t>
  </si>
  <si>
    <t xml:space="preserve">For client-initiated requests, Navaera has a standard PCR process where new features may be requested, Navaera will estimate related professional fees, and clients can determine whether they would like to proceed with the requested change, based on the determined budget. </t>
  </si>
  <si>
    <t>Navaera has existing protocols and services that are designed to enable clients to migrate from On-Demand to On-Premises or vice versa.  Most clients, however migrate from On-Premises to On-Demand and not the other way around.  To initiate a change of this scope, users would complete required scoping documents, then a re-implementation project would occur to re-deploy the solutions (retaining all desired current configuration) onto the On-Premise infrastructure.</t>
  </si>
  <si>
    <t>Demonstrated on 1/6/2021.  Two features were discussed, including the History available within the case management and prescriptive reporting application EnView IMF.  In addition, detailed management reports can be created within the management reporting facility, Emerge DSB.  These reports can be setup to document changes to data from raw source data, to enrichment processes and then to eventual submission.  This gives a complete audit trail for compliance teams to follow when analyzing historical actions or submissions.</t>
  </si>
  <si>
    <t>Navaera typically releases updates on a monthly basis.</t>
  </si>
  <si>
    <t>Demonstrated on 1/6/2021.  Navaera offers a wide variety of options for aggregation logic related to SWIFT, Non-SWIFT and LCTR FINTRAC reporting.  Navaera has the ability to aggregate transactions either on a rolling or static 24 hr time period.  Also, Navaera can apply aggregation on a tiered approach based on customer, conductor and third party for LCTR, and on the customer or counterparty for SWIFT and Non-SWIFT EFTR.  The aggregation for LCTR, SWIFT and Non-SWIFT EFTR can be done either based on a customer identifier or normalized name, date of birth and address information.</t>
  </si>
  <si>
    <t xml:space="preserve">Demonstrated on 1/6/2021.  Workflow steps were discussed in terms of those relevant to in-progress, submitted ,and confirmed reports.  </t>
  </si>
  <si>
    <t>Demonstrated on 1/6/2021.  Workflow steps were discussed in terms of those relevant to in-progress, submitted ,and confirmed reports.  Additional features for summary EnView IMF messages are available to give users the status of workflows and domains within the system.  Additionally, custom management reports can be created within EnView IMF to provide workflow summary statistics and KPIs, as well as generate 'Flares' when report data exceeds certain threshold values.</t>
  </si>
  <si>
    <t xml:space="preserve">Navaera provides several deployment options, and has proposed two of those in our earlier proposal, including an On-Demand (SaaS) option, and a Hybrid On-Premise option.  The specifics of these options are discussed in Section 6 of our Proposal.  </t>
  </si>
  <si>
    <t xml:space="preserve">Either option is supported.  Navaera provides an integration framework named UME, that is designed to query external databases and extract data that meets the format and structure requirements for our system.  Organizations can also create their own custom data extracts that can be sent to the solution for processing.  </t>
  </si>
  <si>
    <t xml:space="preserve">Yes,  Navaera does use backup automation infrastructure.  Please see our response to 3.2 for more details on backup and restore test frequency.  </t>
  </si>
  <si>
    <t>In the unlikely event of required downtime outside of off-hours service windows, then Navaera staff does post a maintenance advisory on the end-user access gateway.  This advisory details the nature of the impetus for the downtime, as well as the expected length of time the system will be unavailable.</t>
  </si>
  <si>
    <t xml:space="preserve">Navaera's General IT Security Policy requires secure deposal of decommissioned IT hardware containing or previously containing PII.  Navaera uses Shred-IT for this purpose.  Clients may request data to be returned securely by system-to-system exchange (e.g. SFTP).  </t>
  </si>
  <si>
    <t>Navaera's solution is being proposed both in an On-Demand and an On-Premises delivery format.  
 In an On-Demand format, CWB IT and business teams, in conjunction with Navaera's integration and support teams will work together for systems integration and implementation based on requirements identified by CWB.  In this deployment format, all solution components are deployed on Navaera infrastructure, except those that send data to Navaera for processing.  CWB can use Navaera framework components for data generation, and transmission to Navaera, or they can use their own integration processing, along with SFTP or real-time sockets.  After go-live, in an On-Demand deployment model, CWB IT staff's remaining responsibilities are ensuring all intended data is sent to Navaera.  All other end-user issues that do not involve data are fully supported by Navaera Client Care.  As users of the solution, from a support perspective, CWB business users are not typically in a support role after go-live.  Typical expectations for business users are only to engage support at Navaera or CWB IT whenever a question or concern arises.  
 In an On-Premises delivery format, most applications are deployed on CWB infrastructure (other than certain support applications that do not process client data (e.g. Bank of Canada Exchange Rate Service, etc., which remain deployed on Navaera infrastructure).  In this deployment typology, CWB IT staff assumes a greater support role specific to supporting the infrastructure where solution components are deployed.  Navaera Client Care remains responsible for supporting application functionality, and assisting CWB IT in troubleshooting deployment issues.  The role of CWB business users in post-go live does not change.</t>
  </si>
  <si>
    <t xml:space="preserve">Average implementation times are approximately twelve weeks, however implementations from size weeks or more depending on client readiness and other factors.  </t>
  </si>
  <si>
    <r>
      <t xml:space="preserve">Show how your system prepares and reports STRs to FINTRAC 
</t>
    </r>
    <r>
      <rPr>
        <b/>
        <sz val="11"/>
        <color rgb="FFFF0000"/>
        <rFont val="Calibri"/>
        <family val="2"/>
        <scheme val="minor"/>
      </rPr>
      <t>Follow-up Question:</t>
    </r>
    <r>
      <rPr>
        <sz val="11"/>
        <color theme="1"/>
        <rFont val="Calibri"/>
        <family val="2"/>
        <scheme val="minor"/>
      </rPr>
      <t xml:space="preserve">  What does an STR look like in Navaera that started as a case in SAS-AML.   Does it pull in case level or alert or what?  </t>
    </r>
  </si>
  <si>
    <r>
      <t xml:space="preserve">Demonstrate the ability to setup workflows where required. Including round trip flow from reg-vendor-cwb. 
</t>
    </r>
    <r>
      <rPr>
        <b/>
        <sz val="11"/>
        <color rgb="FFFF0000"/>
        <rFont val="Calibri"/>
        <family val="2"/>
        <scheme val="minor"/>
      </rPr>
      <t xml:space="preserve">Follow-up Questions : </t>
    </r>
    <r>
      <rPr>
        <sz val="11"/>
        <color theme="1"/>
        <rFont val="Calibri"/>
        <family val="2"/>
        <scheme val="minor"/>
      </rPr>
      <t xml:space="preserve">
1. Is there the ability to setup workflows where required (including peer as well as manager review, queue oversight based on role, etc.) 
2. Can we easily manage the workflow configuration ourselves using the interface?    
3. If we decide to make a workflow with validation steps and then find that STP would be a feasible option can this be changed easily or would it be a change request at cost.
What configurations can we manage ourselves?</t>
    </r>
  </si>
  <si>
    <r>
      <t xml:space="preserve">Demonstrate visualization dashboard capabilities (for all reporting entities)
</t>
    </r>
    <r>
      <rPr>
        <b/>
        <sz val="11"/>
        <color rgb="FFFF0000"/>
        <rFont val="Calibri"/>
        <family val="2"/>
        <scheme val="minor"/>
      </rPr>
      <t>Follow-up Question:</t>
    </r>
    <r>
      <rPr>
        <sz val="11"/>
        <color theme="1"/>
        <rFont val="Calibri"/>
        <family val="2"/>
        <scheme val="minor"/>
      </rPr>
      <t xml:space="preserve"> Does the dashboard include work/queue visualization? What do different  permissions /roles see?  </t>
    </r>
  </si>
  <si>
    <r>
      <t xml:space="preserve">Show how CWB can access the ability to access the data in the backend for reporting and analytical  purposes
</t>
    </r>
    <r>
      <rPr>
        <b/>
        <sz val="11"/>
        <color rgb="FFFF0000"/>
        <rFont val="Calibri"/>
        <family val="2"/>
        <scheme val="minor"/>
      </rPr>
      <t>Follow-up Question</t>
    </r>
    <r>
      <rPr>
        <sz val="11"/>
        <color theme="1"/>
        <rFont val="Calibri"/>
        <family val="2"/>
        <scheme val="minor"/>
      </rPr>
      <t>: Can we use Power BI to get to the data on the hosted database or must it always be extract files?</t>
    </r>
  </si>
  <si>
    <r>
      <t xml:space="preserve">Describe the solution's ability to integrate with other reporting tools
</t>
    </r>
    <r>
      <rPr>
        <b/>
        <sz val="11"/>
        <color rgb="FFFF0000"/>
        <rFont val="Calibri"/>
        <family val="2"/>
        <scheme val="minor"/>
      </rPr>
      <t xml:space="preserve">
Follow-up Question:</t>
    </r>
    <r>
      <rPr>
        <sz val="11"/>
        <color theme="1"/>
        <rFont val="Calibri"/>
        <family val="2"/>
        <scheme val="minor"/>
      </rPr>
      <t xml:space="preserve"> What are the options to export data to our DW.  Can this be scheduled to be downloaded and can this be pushed to us vs pulling?</t>
    </r>
  </si>
  <si>
    <r>
      <t xml:space="preserve">Describe how users access the system and any related technology
</t>
    </r>
    <r>
      <rPr>
        <b/>
        <sz val="11"/>
        <color rgb="FFFF0000"/>
        <rFont val="Calibri"/>
        <family val="2"/>
        <scheme val="minor"/>
      </rPr>
      <t xml:space="preserve">Follow-up Question: </t>
    </r>
    <r>
      <rPr>
        <sz val="11"/>
        <color rgb="FF000000"/>
        <rFont val="Calibri"/>
        <family val="2"/>
        <scheme val="minor"/>
      </rPr>
      <t xml:space="preserve">who grants access and gives permissions to  (UI, DB),  If not us then turnaround time?  Can we manage users at our own discrection to add or remove access </t>
    </r>
  </si>
  <si>
    <r>
      <t xml:space="preserve">Describe how we transition existing identity life cycle to the cloud User Identity Federation
</t>
    </r>
    <r>
      <rPr>
        <b/>
        <sz val="11"/>
        <color rgb="FFFF0000"/>
        <rFont val="Calibri"/>
        <family val="2"/>
        <scheme val="minor"/>
      </rPr>
      <t>Clarification of the original question:</t>
    </r>
    <r>
      <rPr>
        <sz val="11"/>
        <rFont val="Calibri"/>
        <family val="2"/>
        <scheme val="minor"/>
      </rPr>
      <t xml:space="preserve"> Identity Federation is the process of delegating an individual's or entity's authentication responsibility to a trusted external party. Each partner in federation plays the role of either an identity provider(IdP) or a service provider(SP).</t>
    </r>
  </si>
  <si>
    <r>
      <t xml:space="preserve">Confirm who is accountable for what and is my data protected even if we change providers? How do you manage keys?
</t>
    </r>
    <r>
      <rPr>
        <b/>
        <sz val="11"/>
        <color rgb="FFFF0000"/>
        <rFont val="Calibri"/>
        <family val="2"/>
        <scheme val="minor"/>
      </rPr>
      <t xml:space="preserve">Follow-up Question </t>
    </r>
    <r>
      <rPr>
        <sz val="11"/>
        <rFont val="Calibri"/>
        <family val="2"/>
        <scheme val="minor"/>
      </rPr>
      <t>:Can Navaera own the management of the keys?</t>
    </r>
  </si>
  <si>
    <r>
      <t xml:space="preserve">What process for data destruction, secure disposal and/or return of confidential data and other assets </t>
    </r>
    <r>
      <rPr>
        <b/>
        <sz val="11"/>
        <color theme="1"/>
        <rFont val="Calibri"/>
        <family val="2"/>
        <scheme val="minor"/>
      </rPr>
      <t>during</t>
    </r>
    <r>
      <rPr>
        <sz val="11"/>
        <color theme="1"/>
        <rFont val="Calibri"/>
        <family val="2"/>
        <scheme val="minor"/>
      </rPr>
      <t xml:space="preserve"> contract cycle
</t>
    </r>
  </si>
  <si>
    <r>
      <t>Process for data destruction, secure disposal and/or return of confidential data and other assets</t>
    </r>
    <r>
      <rPr>
        <b/>
        <sz val="11"/>
        <color theme="1"/>
        <rFont val="Calibri"/>
        <family val="2"/>
        <scheme val="minor"/>
      </rPr>
      <t xml:space="preserve"> if contract terminates
</t>
    </r>
    <r>
      <rPr>
        <b/>
        <sz val="11"/>
        <color rgb="FFFF0000"/>
        <rFont val="Calibri"/>
        <family val="2"/>
        <scheme val="minor"/>
      </rPr>
      <t>Follow-up Question:</t>
    </r>
    <r>
      <rPr>
        <b/>
        <sz val="11"/>
        <color theme="1"/>
        <rFont val="Calibri"/>
        <family val="2"/>
        <scheme val="minor"/>
      </rPr>
      <t xml:space="preserve"> </t>
    </r>
    <r>
      <rPr>
        <sz val="11"/>
        <color theme="1"/>
        <rFont val="Calibri"/>
        <family val="2"/>
        <scheme val="minor"/>
      </rPr>
      <t xml:space="preserve">If the contract terminates, does CWB have the ability to obtain a full set of the data or can cold storage of our data be maintained for 5 years?  </t>
    </r>
  </si>
  <si>
    <t xml:space="preserve">Please state data governance process </t>
  </si>
  <si>
    <t>Application performance and responsiveness.  Please provide benchmarking stats if available</t>
  </si>
  <si>
    <t xml:space="preserve">Ingestion of data, 1. what is the impact to the system during this time.  Is is unavailable?  
2. How long is the process to load the data and run processing based on our volumes provided? </t>
  </si>
  <si>
    <r>
      <t xml:space="preserve">If an unexpected event happens where the system, data or screening results are not available, how is this communicated to the client?
</t>
    </r>
    <r>
      <rPr>
        <b/>
        <sz val="11"/>
        <color rgb="FFFF0000"/>
        <rFont val="Calibri"/>
        <family val="2"/>
        <scheme val="minor"/>
      </rPr>
      <t>Follow-up Question:</t>
    </r>
    <r>
      <rPr>
        <sz val="11"/>
        <color theme="1"/>
        <rFont val="Calibri"/>
        <family val="2"/>
        <scheme val="minor"/>
      </rPr>
      <t xml:space="preserve"> How soon would we be informed ?</t>
    </r>
  </si>
  <si>
    <t xml:space="preserve">What happens if the load fails, or record is invalid?  At what point does it become a rollback?  What is the threshold?  What is the approach for resolution and how do we know? </t>
  </si>
  <si>
    <t xml:space="preserve">If we have suggestion for enhancements how is this communicated and what is the process to get on the product map </t>
  </si>
  <si>
    <t xml:space="preserve">As we continue to mature our data across all our reporting entities, how do we encorporate additional reporting entitiy data sets after initial rollout to prod?   Can we keep a test environment and what is involved to roll these out? </t>
  </si>
  <si>
    <t xml:space="preserve">What is the support model, how do we contact for support for business and for technical support (tiered support, helpdesk, timezone, SLA responses to tickets,  ticketing system? </t>
  </si>
  <si>
    <t xml:space="preserve">What training is available and is there an annual or one time cost?  Is there a train the trainer options as well? </t>
  </si>
  <si>
    <r>
      <t xml:space="preserve">What is the process to scale up  volumes during the contract cycle?
</t>
    </r>
    <r>
      <rPr>
        <b/>
        <sz val="11"/>
        <color rgb="FFFF0000"/>
        <rFont val="Calibri"/>
        <family val="2"/>
        <scheme val="minor"/>
      </rPr>
      <t>Follow-up Question:</t>
    </r>
    <r>
      <rPr>
        <sz val="11"/>
        <color theme="1"/>
        <rFont val="Calibri"/>
        <family val="2"/>
        <scheme val="minor"/>
      </rPr>
      <t xml:space="preserve"> If our assets increase by more than 5% and transaction volume does not materially increase do we incur additional costs?</t>
    </r>
  </si>
  <si>
    <t>Additional Questions</t>
  </si>
  <si>
    <t>What is the process to update data that is specific to CWB and not standard out of the box mapped data?   Eg lists for lookup</t>
  </si>
  <si>
    <t>How are we notified when a system is down or if there are securelane issues.  From data load to Fintrac and back how do we know if there was an issue/error/failure?</t>
  </si>
  <si>
    <t>Please state all the deployment requirements/ setup requirements on CWB  part to make successful deployment
What are the responsiblities of CWB and the resources that would typically be involved and same on vendor side</t>
  </si>
  <si>
    <t xml:space="preserve">Are there any open source tools is being to used to monitor the systems/applications? </t>
  </si>
  <si>
    <t xml:space="preserve">How many environments to you provide for CWB  - testing, UAT and prod? Any standards in moving code/data? </t>
  </si>
  <si>
    <t>Can you ingest data that may not be contained in the out of the box mapping ?</t>
  </si>
  <si>
    <t>Can you ingest data is from multiple sources?  If we send transactional data and dimiensional in two separate files can you integrate at ingestion?   Can you receive multiple data files and perform ETL processing or must it be all be prepared by CWB as per data mapping spec?  If you can would there be additional integration cost?</t>
  </si>
  <si>
    <t>Can you provide the ability to  manually add a transaction to a report. Provide the ability to both search  for a transaction and manually input a transaction  Please confirm if a user can search the database for a transaction(s)</t>
  </si>
  <si>
    <t xml:space="preserve">Can you provide the ability to report transactions conducted at multiple branches within one submission </t>
  </si>
  <si>
    <t>Can you provide the ability to clearly see where an error occured.   Indicate when an error message or validation failure has occured what specific data element that failed the validation  
Follow-up Question: When a report or batch is  rejected by Fintrac, what is shown</t>
  </si>
  <si>
    <r>
      <t xml:space="preserve">Demonstrated on 1/6/2021.  
</t>
    </r>
    <r>
      <rPr>
        <b/>
        <sz val="11"/>
        <color rgb="FFFF0000"/>
        <rFont val="Calibri (Body)"/>
      </rPr>
      <t>Navaera Response to Follow-Up:</t>
    </r>
    <r>
      <rPr>
        <sz val="11"/>
        <color rgb="FFFF0000"/>
        <rFont val="Calibri (Body)"/>
      </rPr>
      <t xml:space="preserve">  </t>
    </r>
    <r>
      <rPr>
        <sz val="11"/>
        <color theme="1"/>
        <rFont val="Calibri (Body)"/>
      </rPr>
      <t xml:space="preserve">This is a requirement-based decision, since the integration requiries ETL from SAS-AML.   We can define the integration scope to extract data from either the alert or case level while also including any accessible data elements that would enable optimal productivity in the proposed solution.  </t>
    </r>
  </si>
  <si>
    <r>
      <t xml:space="preserve">Workflow routing was demonstrated on 1/6/2021, however setup and configuration for workflow steps and dependencies was not demonstrated.  Workflow is managed using a Microsoft Project style configuration that allows steps to be defined along with predecessors and durations.  
</t>
    </r>
    <r>
      <rPr>
        <b/>
        <sz val="11"/>
        <color rgb="FFFF0000"/>
        <rFont val="Calibri (Body)"/>
      </rPr>
      <t>Navaera Response to Follow-Up:</t>
    </r>
    <r>
      <rPr>
        <sz val="11"/>
        <color theme="1"/>
        <rFont val="Calibri"/>
        <family val="2"/>
        <scheme val="minor"/>
      </rPr>
      <t xml:space="preserve"> Navaera does not charge change fees for workflow configuration changes.  The workflow configurator provides a number of advanced options to meet these requirments, including enabling signoff users to be specified, as well as sampling (if needed).  More information on workflow configuration options is discussed in the Workflow Administration section of the EnView IMF user guide.  Workflows can be changed easily at any time.  Navaera generally recommends for clients in an On-Demand configuration to request changes to the workflow for Navaera to implement, however it is possible to allow this administration to be done by end-users.  </t>
    </r>
  </si>
  <si>
    <r>
      <t xml:space="preserve">Demonstrated on 1/6/2021.  
</t>
    </r>
    <r>
      <rPr>
        <b/>
        <sz val="11"/>
        <color rgb="FFFF0000"/>
        <rFont val="Calibri (Body)"/>
      </rPr>
      <t>Navaera Response to Follow-Up:</t>
    </r>
    <r>
      <rPr>
        <sz val="11"/>
        <color theme="1"/>
        <rFont val="Calibri"/>
        <family val="2"/>
        <scheme val="minor"/>
      </rPr>
      <t xml:space="preserve">  The dashboard in EnView IMF has access to the same data as in the reporting facility.  Therefore, such dashlets can display any information that is either captured by the system (from data interfacing) or created by the system (by enhancement, or actions in the system such as reporting).  </t>
    </r>
  </si>
  <si>
    <r>
      <t xml:space="preserve">Demonstrated on 1/6/2021.  
</t>
    </r>
    <r>
      <rPr>
        <b/>
        <sz val="11"/>
        <color rgb="FFFF0000"/>
        <rFont val="Calibri (Body)"/>
      </rPr>
      <t>Navaera Response to Follow-Up:</t>
    </r>
    <r>
      <rPr>
        <sz val="11"/>
        <color theme="1"/>
        <rFont val="Calibri"/>
        <family val="2"/>
        <scheme val="minor"/>
      </rPr>
      <t xml:space="preserve"> It is possible to access data directly if site-to-site VPN is configured.  Please note that site-to-site IPSEC VPN is an added cost, however.  </t>
    </r>
  </si>
  <si>
    <r>
      <t xml:space="preserve">Discussed on 1/6/2021 in terms of abilities to create system-to-system reporting that can be used outside of Navaera's management reporting facility.  This allows organizations to specify data to be exported from the system and then made available for use within their own internal reporting tools.  
</t>
    </r>
    <r>
      <rPr>
        <b/>
        <sz val="11"/>
        <color rgb="FFFF0000"/>
        <rFont val="Calibri (Body)"/>
      </rPr>
      <t>Navaera Response to Follow-Up</t>
    </r>
    <r>
      <rPr>
        <sz val="11"/>
        <color theme="1"/>
        <rFont val="Calibri"/>
        <family val="2"/>
        <scheme val="minor"/>
      </rPr>
      <t xml:space="preserve">: Data extracts are created on a scheduled basis (with multiple options) and are made available in a designated folder on SFTP.  Extracts can be downloaded from SFTP and imported into your environment on a schedule of your convenience. </t>
    </r>
  </si>
  <si>
    <r>
      <t xml:space="preserve">If deployed in an On-Demand (SaaS) or Hybrid On-Premises configuration, end-user login is done through the Navaera On-Demand Gateway (www.navaeraondemand.com).  Navaera does support SAML 2.0 for SSO, and so users may access the system with credentials assigned to them by the organization, or by Navaera.  
</t>
    </r>
    <r>
      <rPr>
        <b/>
        <sz val="11"/>
        <color rgb="FFFF0000"/>
        <rFont val="Calibri (Body)"/>
      </rPr>
      <t xml:space="preserve">Navaera Response to Follow-Up: </t>
    </r>
    <r>
      <rPr>
        <sz val="11"/>
        <color theme="1"/>
        <rFont val="Calibri (Body)"/>
      </rPr>
      <t xml:space="preserve">In an On-Demand configuration, user accounts are requested through an online interface.  Turnaround time for user and entitlement creation is within one business day.  </t>
    </r>
  </si>
  <si>
    <r>
      <t xml:space="preserve">Navaera is responsible for maintenance of data stored or residing within it's systems.  At the end of an On-Demand subscription, data belonging to a client is purged.  In the current-state, keys for data transport are managed by either clients or Navaera.  Navaera will provide, in September 2021 a new BYOK feature that enables clients to manage their own data encryption keys entirely.  
</t>
    </r>
    <r>
      <rPr>
        <b/>
        <sz val="11"/>
        <color rgb="FFFF0000"/>
        <rFont val="Calibri (Body)"/>
      </rPr>
      <t>Navaera Response to Follow-Up:</t>
    </r>
    <r>
      <rPr>
        <sz val="11"/>
        <color theme="1"/>
        <rFont val="Calibri"/>
        <family val="2"/>
        <scheme val="minor"/>
      </rPr>
      <t xml:space="preserve"> Yes it is possible for Navaera to manage keys, if the BYOK feature is not needed.  </t>
    </r>
  </si>
  <si>
    <r>
      <t xml:space="preserve">In the event of contract termination for any reason, client data is destroyed on termination. Any data existing in backup tapes will likewise be destroyed within 30 days following termination. 
</t>
    </r>
    <r>
      <rPr>
        <b/>
        <sz val="11"/>
        <color rgb="FFFF0000"/>
        <rFont val="Calibri (Body)"/>
      </rPr>
      <t xml:space="preserve">Navaera Response to Follow-Up: </t>
    </r>
    <r>
      <rPr>
        <sz val="11"/>
        <color theme="1"/>
        <rFont val="Calibri"/>
        <family val="2"/>
        <scheme val="minor"/>
      </rPr>
      <t xml:space="preserve">At contract termination, all data must be destroyed unless Navaera is separately engaged to simply store data for a prolonged period of time.  Navaera generally recommends that organizations identify critical data in their extract scope, so this is not an issue (and is not required).   </t>
    </r>
  </si>
  <si>
    <r>
      <t xml:space="preserve">Navaera has comprehensive procedures for incident notification that notifies clients as stakeholders of known outages and system unavailability.
</t>
    </r>
    <r>
      <rPr>
        <b/>
        <sz val="11"/>
        <color rgb="FFFF0000"/>
        <rFont val="Calibri (Body)"/>
      </rPr>
      <t>Navaera Response to Follow-Up:</t>
    </r>
    <r>
      <rPr>
        <sz val="11"/>
        <color theme="1"/>
        <rFont val="Calibri"/>
        <family val="2"/>
        <scheme val="minor"/>
      </rPr>
      <t xml:space="preserve"> This depends on the incident severity, however for critical incidents, Navaera notifies external stakeholders after 4 hours.  </t>
    </r>
  </si>
  <si>
    <r>
      <t xml:space="preserve">Navaera On-Demand instances are scalable based on expected data volumes throughout the life of a client relationship.  In the event of merges of acquisitions that increase the Bank's assets by more than 5%, Navaera may, based on data volumes, require change control.  For On-Premises instances, Navaera provides detailed documentation for system monitoring to enable clients to monitor and adequately assign capacity to the infrastructure supporting the deployed solution.  
</t>
    </r>
    <r>
      <rPr>
        <b/>
        <sz val="11"/>
        <color rgb="FFFF0000"/>
        <rFont val="Calibri (Body)"/>
      </rPr>
      <t>Navaera Response to Follow-Up:</t>
    </r>
    <r>
      <rPr>
        <sz val="11"/>
        <color theme="1"/>
        <rFont val="Calibri"/>
        <family val="2"/>
        <scheme val="minor"/>
      </rPr>
      <t xml:space="preserve">  No.  As long as data volumes do not materially change, costs would not increase.  </t>
    </r>
  </si>
  <si>
    <t xml:space="preserve">Yes.  It is quite common to ingest data from multiple sources, and within multiple files.  </t>
  </si>
  <si>
    <t xml:space="preserve">Yes.  This is common, and not an issue.  </t>
  </si>
  <si>
    <t xml:space="preserve">This is possible in our solution currently.  Please note that FINTRAC only allows one Part A per submission.  In this case, for cases where reports are submitted with different locations in a single Referral within our solution, the system does actually create the necessary DAT submissions to FINTRAC with each of them contining the Part A that matches the location indicated on the transaction.  </t>
  </si>
  <si>
    <t xml:space="preserve">These features are all already available in current product.  </t>
  </si>
  <si>
    <t xml:space="preserve">Standard subscriptions include a single production, and a single test instance only.  Additional environments with the same subscription options can be added at additional cost.  </t>
  </si>
  <si>
    <t xml:space="preserve">Within the error details of any rejection, the specific error type returned is shown to the user.  For STP referrals, it is shown on the Event Details page.  In the event that a rejection (004 or 005) are sent by FINTRAC (which is quite rare in our solution), the specific, field-level error is indicated to the user to enable them to correct the error as-needed.  Please note the same feature is also provided for FINTRAC warnings (002) however warning processing is optional, but easy to enable).  </t>
  </si>
  <si>
    <t xml:space="preserve">All data sent to Navaera by clients for processing is essentially processed in the same way, with different 'revision types' indicating the nature of the update being provided.  Update schedules for decode 'lists' such as transaction types do not need to be sent daily.  Clients are able to control their own data update schedules for all data types.  </t>
  </si>
  <si>
    <t xml:space="preserve">Navaera classifies client data as 'Client Confidential' as per the organization's global Informatioon Classification Polocy.  Specific procedures are in place for the protection of data that has been classified as Client Confidential.  </t>
  </si>
  <si>
    <t xml:space="preserve">Based on our understanding of the data volumes, we would expect data ingestion to complete, once data is received, within 30-60m.  The system is available at all times, even when new data is being ingested.  </t>
  </si>
  <si>
    <t xml:space="preserve">Data is not processed into an active prorcessing table until it has completed validation.  Since this is the case, rollbacks are uncommon in our system.  If invalid data is identified, depending on the interface type, two scenarios are possible, (1) an alarm email, inclduing an acknowledgement file with a list of error codes can be generated at the time of the failure; or (2) the invalid file would not be indicated on the processing manifest.  
For clients that generate data in RM-XML format for Navaera to process directly, data must be compliant with an XSD before transmission.  </t>
  </si>
  <si>
    <t xml:space="preserve">Navaera does post notices to clients when Secure Lane issues are present (usually just not receiivng ACK files from FINTRAC) using our Coffeehouse user portal.  The same procedure is also used for posting information on systemic outages.  </t>
  </si>
  <si>
    <t xml:space="preserve">System enhancement requests can be emailed to clientcare@navaera.com for ticketing.  Enhancement requests may either be roadmap enhancements on which Navaera will schedule, or paid enhancement requests, where clients may request specific features for their organization that may be delivered on a more rapid basis.  </t>
  </si>
  <si>
    <t xml:space="preserve">Additional data templates can be created at any time for importing additional data as-needed.  Navaera does recommend testing any new configuration a test environment.  </t>
  </si>
  <si>
    <t xml:space="preserve">Navaera uses a follow-the-sun approach for support, and our support desk is available 24x7x365.  Tickets may be logged to  Navaera Client Care by email.  </t>
  </si>
  <si>
    <t xml:space="preserve">Navaera uses a range of tools to monitor it's On-Demand platform.  Some of these tools are proprietary, and some are open source.  </t>
  </si>
  <si>
    <r>
      <t xml:space="preserve">We're not really certain as to the intent of the question here, however we assume that the question is asking how an organization would transition from a legacy/local application login to an SSO login.  In Navaera's case, for On-Demand and Hybrid On-Premise logins, the user key is their email address.  Since this is the case, it is possible to migrate to SSO at any time since the User Principal Name for SSO would also be the user's email address.  
</t>
    </r>
    <r>
      <rPr>
        <b/>
        <sz val="11"/>
        <color rgb="FFFF0000"/>
        <rFont val="Calibri (Body)"/>
      </rPr>
      <t xml:space="preserve">Navaera Response to Follow-Up: </t>
    </r>
    <r>
      <rPr>
        <sz val="11"/>
        <color theme="1"/>
        <rFont val="Calibri"/>
        <family val="2"/>
        <scheme val="minor"/>
      </rPr>
      <t xml:space="preserve">  If using SAML for SSO,  authentication can be initiated by either the SP or IdP.  </t>
    </r>
  </si>
  <si>
    <t xml:space="preserve">Unfortunately, Navaera does not publish remote-access responsiveness benchmarks for On-Demand instances. </t>
  </si>
  <si>
    <t xml:space="preserve">Navaera recommends reviewing the 'Data Integration Options for Navaera Revision Management' to determine the best way for your organization to create and send to Navaera the required data for processing.  We can provide a sample project schedule if requested however, at a high level in an On-Demand configuration client technical staff will need to work with Navaera on creating needed extracts, ensure communication between client and Navaera environments, configure data transport to Navaera,  configure SSO if required, and implement processes to retrieve any necessary data back from Navaera by SFTP (e.g. extract or other data).  </t>
  </si>
  <si>
    <t xml:space="preserve">Navaera does not charge additional fees for training sessions within 1 year of production go-live.  The costs CWB had been quoted earlier include installation, configuration, and training.  No other costs should be charged to CWB unless any form of core system customization (not including configuration) are requested post-contracting.  
Clients can choose the training model that bests suits their organization.  Navaera does also provide classroom based training in our Scottsdale office, which we expect to resume in 2022.  These sessions are on specific topics, and classroom training pricing can be provided on request.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</si>
</sst>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5" formatCode="&quot;$&quot;#,##0_);\(&quot;$&quot;#,##0\)"/>
    <numFmt numFmtId="43" formatCode="_(* #,##0.00_);_(* \(#,##0.00\);_(* &quot;-&quot;??_);_(@_)"/>
    <numFmt numFmtId="164" formatCode="0.0"/>
  </numFmts>
  <fonts count="36">
    <font>
      <sz val="11"/>
      <color theme="1"/>
      <name val="Calibri"/>
      <family val="2"/>
      <scheme val="minor"/>
    </font>
    <font>
      <sz val="10"/>
      <color rgb="FF000000"/>
      <name val="Arial"/>
      <family val="2"/>
    </font>
    <font>
      <b/>
      <sz val="10"/>
      <color rgb="FF000000"/>
      <name val="Arial"/>
      <family val="2"/>
    </font>
    <font>
      <sz val="10"/>
      <color theme="1"/>
      <name val="Arial"/>
      <family val="2"/>
    </font>
    <font>
      <sz val="11"/>
      <color theme="1"/>
      <name val="Calibri"/>
      <family val="2"/>
      <scheme val="minor"/>
    </font>
    <font>
      <b/>
      <sz val="11"/>
      <color theme="1"/>
      <name val="Calibri"/>
      <family val="2"/>
      <scheme val="minor"/>
    </font>
    <font>
      <sz val="10"/>
      <name val="Courier"/>
      <family val="3"/>
    </font>
    <font>
      <b/>
      <sz val="14"/>
      <name val="Arial"/>
      <family val="2"/>
    </font>
    <font>
      <b/>
      <i/>
      <sz val="12"/>
      <name val="Arial"/>
      <family val="2"/>
    </font>
    <font>
      <b/>
      <sz val="12"/>
      <name val="Arial"/>
      <family val="2"/>
    </font>
    <font>
      <sz val="8"/>
      <name val="Arial"/>
      <family val="2"/>
    </font>
    <font>
      <b/>
      <sz val="10"/>
      <name val="Arial"/>
      <family val="2"/>
    </font>
    <font>
      <sz val="9"/>
      <color theme="1" tint="4.9989318521683403E-2"/>
      <name val="Arial"/>
      <family val="2"/>
    </font>
    <font>
      <sz val="10"/>
      <color theme="1"/>
      <name val="Calibri"/>
      <family val="2"/>
      <scheme val="minor"/>
    </font>
    <font>
      <b/>
      <sz val="8"/>
      <name val="Arial"/>
      <family val="2"/>
    </font>
    <font>
      <b/>
      <sz val="8"/>
      <color indexed="8"/>
      <name val="Tiempo (WN/Scal)"/>
    </font>
    <font>
      <b/>
      <i/>
      <sz val="8"/>
      <name val="Arial"/>
      <family val="2"/>
    </font>
    <font>
      <sz val="9"/>
      <name val="Arial"/>
      <family val="2"/>
    </font>
    <font>
      <b/>
      <sz val="8"/>
      <color theme="1"/>
      <name val="Arial"/>
      <family val="2"/>
    </font>
    <font>
      <sz val="10"/>
      <name val="MS Sans Serif"/>
      <family val="2"/>
    </font>
    <font>
      <sz val="1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i/>
      <sz val="18"/>
      <color theme="1"/>
      <name val="Calibri"/>
      <family val="2"/>
      <scheme val="minor"/>
    </font>
    <font>
      <b/>
      <sz val="12"/>
      <name val="Calibri"/>
      <family val="2"/>
      <scheme val="minor"/>
    </font>
    <font>
      <b/>
      <sz val="12"/>
      <color theme="1"/>
      <name val="Calibri"/>
      <family val="2"/>
      <scheme val="minor"/>
    </font>
    <font>
      <b/>
      <sz val="9"/>
      <name val="Arial"/>
      <family val="2"/>
    </font>
    <font>
      <b/>
      <sz val="8"/>
      <color theme="1" tint="4.9989318521683403E-2"/>
      <name val="Arial"/>
      <family val="2"/>
    </font>
    <font>
      <sz val="12"/>
      <color theme="1"/>
      <name val="Calibri"/>
      <family val="2"/>
      <scheme val="minor"/>
    </font>
    <font>
      <b/>
      <sz val="11"/>
      <color theme="0"/>
      <name val="Calibri"/>
      <family val="2"/>
      <scheme val="minor"/>
    </font>
    <font>
      <b/>
      <sz val="11"/>
      <color rgb="FF000000"/>
      <name val="Arial"/>
      <family val="2"/>
    </font>
    <font>
      <b/>
      <sz val="11"/>
      <color rgb="FFFF0000"/>
      <name val="Calibri"/>
      <family val="2"/>
      <scheme val="minor"/>
    </font>
    <font>
      <sz val="11"/>
      <color rgb="FFFF0000"/>
      <name val="Calibri (Body)"/>
    </font>
    <font>
      <sz val="11"/>
      <color theme="1"/>
      <name val="Calibri (Body)"/>
    </font>
    <font>
      <b/>
      <sz val="11"/>
      <color rgb="FFFF0000"/>
      <name val="Calibri (Body)"/>
    </font>
  </fonts>
  <fills count="15">
    <fill>
      <patternFill patternType="none"/>
    </fill>
    <fill>
      <patternFill patternType="gray125"/>
    </fill>
    <fill>
      <patternFill patternType="solid">
        <fgColor indexed="65"/>
        <bgColor indexed="64"/>
      </patternFill>
    </fill>
    <fill>
      <patternFill patternType="solid">
        <fgColor theme="0"/>
        <bgColor indexed="64"/>
      </patternFill>
    </fill>
    <fill>
      <patternFill patternType="solid">
        <fgColor theme="5" tint="0.59999389629810485"/>
        <bgColor indexed="64"/>
      </patternFill>
    </fill>
    <fill>
      <patternFill patternType="solid">
        <fgColor theme="0" tint="-0.34998626667073579"/>
        <bgColor indexed="64"/>
      </patternFill>
    </fill>
    <fill>
      <patternFill patternType="solid">
        <fgColor theme="5" tint="0.59996337778862885"/>
        <bgColor indexed="64"/>
      </patternFill>
    </fill>
    <fill>
      <patternFill patternType="solid">
        <fgColor theme="2" tint="-9.9948118533890809E-2"/>
        <bgColor indexed="64"/>
      </patternFill>
    </fill>
    <fill>
      <patternFill patternType="solid">
        <fgColor theme="0" tint="-0.499984740745262"/>
        <bgColor indexed="64"/>
      </patternFill>
    </fill>
    <fill>
      <patternFill patternType="solid">
        <fgColor theme="6" tint="0.79998168889431442"/>
        <bgColor indexed="64"/>
      </patternFill>
    </fill>
    <fill>
      <patternFill patternType="solid">
        <fgColor theme="2" tint="-0.24994659260841701"/>
        <bgColor indexed="64"/>
      </patternFill>
    </fill>
    <fill>
      <patternFill patternType="solid">
        <fgColor theme="4" tint="0.79998168889431442"/>
        <bgColor indexed="64"/>
      </patternFill>
    </fill>
    <fill>
      <patternFill patternType="solid">
        <fgColor theme="0" tint="-0.14996795556505021"/>
        <bgColor indexed="64"/>
      </patternFill>
    </fill>
    <fill>
      <patternFill patternType="solid">
        <fgColor theme="1"/>
        <bgColor indexed="64"/>
      </patternFill>
    </fill>
    <fill>
      <patternFill patternType="solid">
        <fgColor theme="0" tint="-0.14999847407452621"/>
        <bgColor indexed="64"/>
      </patternFill>
    </fill>
  </fills>
  <borders count="35">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top style="medium">
        <color indexed="64"/>
      </top>
      <bottom style="thin">
        <color indexed="64"/>
      </bottom>
      <diagonal/>
    </border>
    <border>
      <left/>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right/>
      <top style="thin">
        <color indexed="64"/>
      </top>
      <bottom style="medium">
        <color indexed="64"/>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medium">
        <color indexed="64"/>
      </right>
      <top style="thin">
        <color indexed="64"/>
      </top>
      <bottom/>
      <diagonal/>
    </border>
    <border>
      <left style="medium">
        <color indexed="64"/>
      </left>
      <right style="thin">
        <color indexed="64"/>
      </right>
      <top/>
      <bottom/>
      <diagonal/>
    </border>
    <border>
      <left style="thin">
        <color indexed="64"/>
      </left>
      <right style="thin">
        <color indexed="64"/>
      </right>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right/>
      <top style="medium">
        <color auto="1"/>
      </top>
      <bottom style="medium">
        <color auto="1"/>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style="thin">
        <color indexed="64"/>
      </right>
      <top/>
      <bottom style="thin">
        <color indexed="64"/>
      </bottom>
      <diagonal/>
    </border>
  </borders>
  <cellStyleXfs count="6">
    <xf numFmtId="0" fontId="0" fillId="0" borderId="0"/>
    <xf numFmtId="43" fontId="4" fillId="0" borderId="0" applyFont="0" applyFill="0" applyBorder="0" applyAlignment="0" applyProtection="0"/>
    <xf numFmtId="5" fontId="6" fillId="0" borderId="0"/>
    <xf numFmtId="5" fontId="15" fillId="0" borderId="0">
      <alignment horizontal="left"/>
      <protection locked="0"/>
    </xf>
    <xf numFmtId="40" fontId="19" fillId="0" borderId="0" applyFont="0" applyFill="0" applyBorder="0" applyAlignment="0" applyProtection="0"/>
    <xf numFmtId="0" fontId="29" fillId="0" borderId="0"/>
  </cellStyleXfs>
  <cellXfs count="187">
    <xf numFmtId="0" fontId="0" fillId="0" borderId="0" xfId="0"/>
    <xf numFmtId="0" fontId="0" fillId="2" borderId="0" xfId="0" applyFill="1"/>
    <xf numFmtId="5" fontId="7" fillId="2" borderId="0" xfId="2" applyFont="1" applyFill="1" applyBorder="1" applyAlignment="1" applyProtection="1">
      <alignment horizontal="left"/>
      <protection hidden="1"/>
    </xf>
    <xf numFmtId="5" fontId="9" fillId="2" borderId="0" xfId="2" applyFont="1" applyFill="1" applyBorder="1" applyAlignment="1" applyProtection="1">
      <alignment horizontal="left"/>
      <protection hidden="1"/>
    </xf>
    <xf numFmtId="5" fontId="10" fillId="2" borderId="0" xfId="2" applyFont="1" applyFill="1" applyBorder="1" applyProtection="1">
      <protection hidden="1"/>
    </xf>
    <xf numFmtId="0" fontId="0" fillId="3" borderId="0" xfId="0" applyFill="1"/>
    <xf numFmtId="0" fontId="5" fillId="3" borderId="0" xfId="0" applyFont="1" applyFill="1"/>
    <xf numFmtId="5" fontId="10" fillId="3" borderId="0" xfId="2" applyFont="1" applyFill="1" applyBorder="1" applyProtection="1">
      <protection hidden="1"/>
    </xf>
    <xf numFmtId="5" fontId="9" fillId="2" borderId="0" xfId="2" applyFont="1" applyFill="1" applyBorder="1" applyAlignment="1" applyProtection="1">
      <alignment horizontal="center"/>
      <protection hidden="1"/>
    </xf>
    <xf numFmtId="5" fontId="14" fillId="5" borderId="0" xfId="2" applyFont="1" applyFill="1" applyBorder="1" applyAlignment="1" applyProtection="1">
      <alignment horizontal="left"/>
      <protection hidden="1"/>
    </xf>
    <xf numFmtId="5" fontId="8" fillId="5" borderId="0" xfId="3" applyNumberFormat="1" applyFont="1" applyFill="1" applyBorder="1" applyAlignment="1" applyProtection="1">
      <alignment horizontal="left"/>
      <protection hidden="1"/>
    </xf>
    <xf numFmtId="5" fontId="10" fillId="5" borderId="0" xfId="2" applyFont="1" applyFill="1" applyBorder="1" applyProtection="1">
      <protection hidden="1"/>
    </xf>
    <xf numFmtId="0" fontId="0" fillId="5" borderId="0" xfId="0" applyFill="1"/>
    <xf numFmtId="5" fontId="16" fillId="2" borderId="0" xfId="2" applyFont="1" applyFill="1" applyBorder="1" applyProtection="1">
      <protection hidden="1"/>
    </xf>
    <xf numFmtId="0" fontId="5" fillId="2" borderId="0" xfId="0" applyFont="1" applyFill="1"/>
    <xf numFmtId="0" fontId="21" fillId="0" borderId="27" xfId="0" applyFont="1" applyBorder="1" applyAlignment="1">
      <alignment horizontal="left" vertical="top" wrapText="1"/>
    </xf>
    <xf numFmtId="0" fontId="0" fillId="0" borderId="0" xfId="0" applyAlignment="1">
      <alignment horizontal="left" vertical="top"/>
    </xf>
    <xf numFmtId="0" fontId="0" fillId="0" borderId="1" xfId="0" applyFont="1" applyBorder="1" applyAlignment="1">
      <alignment horizontal="left" vertical="top" wrapText="1"/>
    </xf>
    <xf numFmtId="0" fontId="21" fillId="0" borderId="1" xfId="0" applyFont="1" applyBorder="1" applyAlignment="1">
      <alignment horizontal="left" vertical="top" wrapText="1"/>
    </xf>
    <xf numFmtId="0" fontId="1" fillId="0" borderId="8" xfId="0" applyFont="1" applyBorder="1" applyAlignment="1">
      <alignment horizontal="left" vertical="top" wrapText="1"/>
    </xf>
    <xf numFmtId="0" fontId="0" fillId="0" borderId="0" xfId="0" applyAlignment="1">
      <alignment horizontal="center" vertical="top" wrapText="1"/>
    </xf>
    <xf numFmtId="0" fontId="0" fillId="0" borderId="0" xfId="0" applyAlignment="1">
      <alignment horizontal="center" vertical="top"/>
    </xf>
    <xf numFmtId="0" fontId="0" fillId="0" borderId="0" xfId="0" applyAlignment="1">
      <alignment vertical="top"/>
    </xf>
    <xf numFmtId="0" fontId="0" fillId="0" borderId="1" xfId="0" applyFont="1" applyFill="1" applyBorder="1" applyAlignment="1">
      <alignment horizontal="left" vertical="top" wrapText="1"/>
    </xf>
    <xf numFmtId="0" fontId="1" fillId="0" borderId="8" xfId="0" applyFont="1" applyBorder="1" applyAlignment="1">
      <alignment horizontal="center" vertical="top" wrapText="1"/>
    </xf>
    <xf numFmtId="0" fontId="0" fillId="0" borderId="8" xfId="0" applyBorder="1" applyAlignment="1">
      <alignment horizontal="center" vertical="top" wrapText="1"/>
    </xf>
    <xf numFmtId="0" fontId="21" fillId="3" borderId="1" xfId="0" applyFont="1" applyFill="1" applyBorder="1" applyAlignment="1">
      <alignment vertical="top" wrapText="1"/>
    </xf>
    <xf numFmtId="0" fontId="0" fillId="0" borderId="1" xfId="0" applyFont="1" applyBorder="1" applyAlignment="1">
      <alignment horizontal="center" vertical="top" wrapText="1"/>
    </xf>
    <xf numFmtId="0" fontId="21" fillId="0" borderId="1" xfId="0" applyFont="1" applyBorder="1" applyAlignment="1">
      <alignment horizontal="center" vertical="top" wrapText="1"/>
    </xf>
    <xf numFmtId="0" fontId="0" fillId="0" borderId="27" xfId="0" applyBorder="1" applyAlignment="1">
      <alignment horizontal="center" vertical="top" wrapText="1"/>
    </xf>
    <xf numFmtId="0" fontId="0" fillId="0" borderId="27" xfId="0" applyFont="1" applyFill="1" applyBorder="1" applyAlignment="1">
      <alignment horizontal="left" vertical="top" wrapText="1"/>
    </xf>
    <xf numFmtId="0" fontId="0" fillId="0" borderId="27" xfId="0" applyFont="1" applyBorder="1" applyAlignment="1">
      <alignment horizontal="left" vertical="top" wrapText="1"/>
    </xf>
    <xf numFmtId="0" fontId="21" fillId="0" borderId="27" xfId="0" applyFont="1" applyBorder="1" applyAlignment="1">
      <alignment horizontal="center" vertical="top" wrapText="1"/>
    </xf>
    <xf numFmtId="0" fontId="0" fillId="0" borderId="27" xfId="0" applyFont="1" applyBorder="1" applyAlignment="1">
      <alignment horizontal="center" vertical="top" wrapText="1"/>
    </xf>
    <xf numFmtId="3" fontId="0" fillId="0" borderId="1" xfId="0" applyNumberFormat="1" applyFont="1" applyBorder="1" applyAlignment="1">
      <alignment horizontal="center" vertical="top" wrapText="1"/>
    </xf>
    <xf numFmtId="0" fontId="2" fillId="6" borderId="1" xfId="0" applyFont="1" applyFill="1" applyBorder="1" applyAlignment="1">
      <alignment horizontal="left" vertical="top" wrapText="1"/>
    </xf>
    <xf numFmtId="0" fontId="2" fillId="7" borderId="3" xfId="0" applyFont="1" applyFill="1" applyBorder="1" applyAlignment="1">
      <alignment horizontal="center" vertical="top" wrapText="1"/>
    </xf>
    <xf numFmtId="0" fontId="2" fillId="8" borderId="3" xfId="0" applyFont="1" applyFill="1" applyBorder="1" applyAlignment="1">
      <alignment horizontal="center" vertical="top" wrapText="1"/>
    </xf>
    <xf numFmtId="0" fontId="2" fillId="8" borderId="1" xfId="0" applyFont="1" applyFill="1" applyBorder="1" applyAlignment="1">
      <alignment horizontal="center" vertical="top" wrapText="1"/>
    </xf>
    <xf numFmtId="0" fontId="3" fillId="8" borderId="1" xfId="0" applyFont="1" applyFill="1" applyBorder="1" applyAlignment="1">
      <alignment horizontal="center" vertical="top" wrapText="1"/>
    </xf>
    <xf numFmtId="0" fontId="0" fillId="8" borderId="1" xfId="0" applyFont="1" applyFill="1" applyBorder="1" applyAlignment="1">
      <alignment horizontal="left" vertical="top" wrapText="1"/>
    </xf>
    <xf numFmtId="0" fontId="3" fillId="8" borderId="1" xfId="0" applyFont="1" applyFill="1" applyBorder="1" applyAlignment="1">
      <alignment horizontal="left" vertical="top" wrapText="1"/>
    </xf>
    <xf numFmtId="0" fontId="0" fillId="8" borderId="1" xfId="0" applyFill="1" applyBorder="1" applyAlignment="1">
      <alignment horizontal="left" vertical="top" wrapText="1"/>
    </xf>
    <xf numFmtId="0" fontId="0" fillId="8" borderId="8" xfId="0" applyFill="1" applyBorder="1" applyAlignment="1">
      <alignment horizontal="center" vertical="top" wrapText="1"/>
    </xf>
    <xf numFmtId="0" fontId="2" fillId="7" borderId="2" xfId="0" applyFont="1" applyFill="1" applyBorder="1" applyAlignment="1">
      <alignment horizontal="center" vertical="top" wrapText="1"/>
    </xf>
    <xf numFmtId="0" fontId="2" fillId="9" borderId="3" xfId="0" applyFont="1" applyFill="1" applyBorder="1" applyAlignment="1">
      <alignment horizontal="center" vertical="top" wrapText="1"/>
    </xf>
    <xf numFmtId="0" fontId="2" fillId="10" borderId="3" xfId="0" applyFont="1" applyFill="1" applyBorder="1" applyAlignment="1">
      <alignment horizontal="center" vertical="top" wrapText="1"/>
    </xf>
    <xf numFmtId="0" fontId="2" fillId="10" borderId="4" xfId="0" applyFont="1" applyFill="1" applyBorder="1" applyAlignment="1">
      <alignment horizontal="center" vertical="top"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top" wrapText="1"/>
    </xf>
    <xf numFmtId="0" fontId="0" fillId="6" borderId="1" xfId="0" applyFill="1" applyBorder="1" applyAlignment="1">
      <alignment horizontal="center" vertical="top"/>
    </xf>
    <xf numFmtId="0" fontId="0" fillId="6" borderId="6" xfId="0" applyFill="1" applyBorder="1" applyAlignment="1">
      <alignment horizontal="center" vertical="top"/>
    </xf>
    <xf numFmtId="0" fontId="23" fillId="9" borderId="0" xfId="0" applyFont="1" applyFill="1" applyAlignment="1">
      <alignment horizontal="left" vertical="top"/>
    </xf>
    <xf numFmtId="0" fontId="0" fillId="9" borderId="0" xfId="0" applyFill="1" applyAlignment="1">
      <alignment horizontal="center" vertical="top" wrapText="1"/>
    </xf>
    <xf numFmtId="0" fontId="0" fillId="9" borderId="0" xfId="0" applyFill="1" applyAlignment="1">
      <alignment horizontal="center" vertical="top"/>
    </xf>
    <xf numFmtId="0" fontId="5" fillId="9" borderId="0" xfId="0" applyFont="1" applyFill="1" applyAlignment="1">
      <alignment horizontal="center" vertical="top"/>
    </xf>
    <xf numFmtId="1" fontId="0" fillId="0" borderId="1" xfId="0" applyNumberFormat="1" applyBorder="1" applyAlignment="1">
      <alignment horizontal="center" vertical="top"/>
    </xf>
    <xf numFmtId="1" fontId="0" fillId="0" borderId="1" xfId="0" applyNumberFormat="1" applyFill="1" applyBorder="1" applyAlignment="1">
      <alignment horizontal="center" vertical="top"/>
    </xf>
    <xf numFmtId="1" fontId="0" fillId="6" borderId="1" xfId="0" applyNumberFormat="1" applyFill="1" applyBorder="1" applyAlignment="1">
      <alignment horizontal="center" vertical="top"/>
    </xf>
    <xf numFmtId="0" fontId="2" fillId="8" borderId="27" xfId="0" applyFont="1" applyFill="1" applyBorder="1" applyAlignment="1">
      <alignment horizontal="center" vertical="top" wrapText="1"/>
    </xf>
    <xf numFmtId="1" fontId="0" fillId="0" borderId="27" xfId="0" applyNumberFormat="1" applyBorder="1" applyAlignment="1">
      <alignment horizontal="center" vertical="top"/>
    </xf>
    <xf numFmtId="0" fontId="0" fillId="8" borderId="29" xfId="0" applyFill="1" applyBorder="1" applyAlignment="1">
      <alignment horizontal="center" vertical="top"/>
    </xf>
    <xf numFmtId="1" fontId="0" fillId="0" borderId="29" xfId="0" applyNumberFormat="1" applyBorder="1" applyAlignment="1">
      <alignment horizontal="center" vertical="top"/>
    </xf>
    <xf numFmtId="5" fontId="8" fillId="9" borderId="0" xfId="2" applyFont="1" applyFill="1" applyBorder="1" applyAlignment="1" applyProtection="1">
      <alignment horizontal="left"/>
      <protection hidden="1"/>
    </xf>
    <xf numFmtId="5" fontId="7" fillId="9" borderId="0" xfId="2" applyFont="1" applyFill="1" applyBorder="1" applyAlignment="1" applyProtection="1">
      <alignment horizontal="left"/>
      <protection hidden="1"/>
    </xf>
    <xf numFmtId="0" fontId="0" fillId="9" borderId="0" xfId="0" applyFill="1"/>
    <xf numFmtId="0" fontId="24" fillId="9" borderId="0" xfId="0" applyFont="1" applyFill="1" applyAlignment="1">
      <alignment horizontal="center"/>
    </xf>
    <xf numFmtId="5" fontId="14" fillId="0" borderId="0" xfId="2" applyFont="1" applyFill="1" applyBorder="1" applyAlignment="1" applyProtection="1">
      <alignment horizontal="left"/>
      <protection hidden="1"/>
    </xf>
    <xf numFmtId="5" fontId="10" fillId="0" borderId="0" xfId="2" applyFont="1" applyFill="1" applyBorder="1" applyProtection="1">
      <protection hidden="1"/>
    </xf>
    <xf numFmtId="5" fontId="10" fillId="0" borderId="0" xfId="2" applyFont="1" applyFill="1" applyBorder="1" applyAlignment="1" applyProtection="1">
      <alignment horizontal="center"/>
      <protection hidden="1"/>
    </xf>
    <xf numFmtId="40" fontId="10" fillId="0" borderId="0" xfId="4" applyFont="1" applyFill="1" applyBorder="1" applyAlignment="1" applyProtection="1">
      <alignment horizontal="center"/>
      <protection hidden="1"/>
    </xf>
    <xf numFmtId="5" fontId="10" fillId="0" borderId="0" xfId="2" applyFont="1" applyFill="1" applyBorder="1" applyAlignment="1" applyProtection="1">
      <alignment horizontal="right"/>
      <protection hidden="1"/>
    </xf>
    <xf numFmtId="5" fontId="17" fillId="0" borderId="0" xfId="2" applyFont="1" applyFill="1" applyBorder="1" applyAlignment="1" applyProtection="1">
      <alignment horizontal="right"/>
      <protection hidden="1"/>
    </xf>
    <xf numFmtId="10" fontId="10" fillId="0" borderId="0" xfId="1" applyNumberFormat="1" applyFont="1" applyFill="1" applyBorder="1" applyAlignment="1" applyProtection="1">
      <alignment horizontal="center"/>
      <protection hidden="1"/>
    </xf>
    <xf numFmtId="10" fontId="10" fillId="0" borderId="0" xfId="2" applyNumberFormat="1" applyFont="1" applyFill="1" applyBorder="1" applyAlignment="1" applyProtection="1">
      <alignment horizontal="center"/>
      <protection hidden="1"/>
    </xf>
    <xf numFmtId="5" fontId="18" fillId="0" borderId="0" xfId="2" applyFont="1" applyFill="1" applyBorder="1" applyAlignment="1" applyProtection="1">
      <alignment horizontal="right"/>
      <protection hidden="1"/>
    </xf>
    <xf numFmtId="9" fontId="10" fillId="0" borderId="0" xfId="2" applyNumberFormat="1" applyFont="1" applyFill="1" applyBorder="1" applyAlignment="1" applyProtection="1">
      <alignment horizontal="center"/>
      <protection hidden="1"/>
    </xf>
    <xf numFmtId="5" fontId="14" fillId="0" borderId="0" xfId="2" applyFont="1" applyFill="1" applyBorder="1" applyAlignment="1" applyProtection="1">
      <alignment horizontal="right"/>
      <protection hidden="1"/>
    </xf>
    <xf numFmtId="9" fontId="14" fillId="0" borderId="0" xfId="1" applyNumberFormat="1" applyFont="1" applyFill="1" applyBorder="1" applyAlignment="1" applyProtection="1">
      <alignment horizontal="center"/>
      <protection hidden="1"/>
    </xf>
    <xf numFmtId="0" fontId="0" fillId="0" borderId="0" xfId="0" applyFill="1" applyBorder="1"/>
    <xf numFmtId="0" fontId="22" fillId="0" borderId="1" xfId="0" applyFont="1" applyBorder="1" applyAlignment="1">
      <alignment horizontal="center" vertical="top" wrapText="1"/>
    </xf>
    <xf numFmtId="0" fontId="0" fillId="0" borderId="0" xfId="0" applyAlignment="1">
      <alignment vertical="center" wrapText="1"/>
    </xf>
    <xf numFmtId="0" fontId="0" fillId="0" borderId="0" xfId="0" applyFont="1" applyAlignment="1">
      <alignment wrapText="1"/>
    </xf>
    <xf numFmtId="0" fontId="21" fillId="3" borderId="5" xfId="0" applyFont="1" applyFill="1" applyBorder="1" applyAlignment="1">
      <alignment vertical="top" wrapText="1"/>
    </xf>
    <xf numFmtId="0" fontId="0" fillId="0" borderId="5" xfId="0" applyFont="1" applyBorder="1" applyAlignment="1">
      <alignment vertical="top" wrapText="1"/>
    </xf>
    <xf numFmtId="0" fontId="0" fillId="9" borderId="18" xfId="0" applyFill="1" applyBorder="1" applyAlignment="1">
      <alignment horizontal="center" vertical="top"/>
    </xf>
    <xf numFmtId="0" fontId="21" fillId="0" borderId="5" xfId="0" applyFont="1" applyBorder="1" applyAlignment="1">
      <alignment horizontal="center" vertical="top" wrapText="1"/>
    </xf>
    <xf numFmtId="0" fontId="0" fillId="0" borderId="18" xfId="0" applyBorder="1" applyAlignment="1">
      <alignment horizontal="center" vertical="top"/>
    </xf>
    <xf numFmtId="0" fontId="21" fillId="0" borderId="26" xfId="0" applyFont="1" applyBorder="1" applyAlignment="1">
      <alignment horizontal="center" vertical="top" wrapText="1"/>
    </xf>
    <xf numFmtId="0" fontId="1" fillId="0" borderId="7" xfId="0" applyFont="1" applyBorder="1" applyAlignment="1">
      <alignment horizontal="center" vertical="top" wrapText="1"/>
    </xf>
    <xf numFmtId="0" fontId="0" fillId="0" borderId="0" xfId="0" applyFont="1" applyAlignment="1">
      <alignment horizontal="left" vertical="center" wrapText="1" indent="2"/>
    </xf>
    <xf numFmtId="0" fontId="0" fillId="0" borderId="0" xfId="0" applyFill="1"/>
    <xf numFmtId="5" fontId="10" fillId="0" borderId="18" xfId="2" applyFont="1" applyFill="1" applyBorder="1" applyAlignment="1" applyProtection="1">
      <alignment horizontal="right"/>
      <protection hidden="1"/>
    </xf>
    <xf numFmtId="5" fontId="18" fillId="0" borderId="18" xfId="2" applyFont="1" applyFill="1" applyBorder="1" applyAlignment="1" applyProtection="1">
      <alignment horizontal="right"/>
      <protection hidden="1"/>
    </xf>
    <xf numFmtId="9" fontId="10" fillId="0" borderId="19" xfId="2" applyNumberFormat="1" applyFont="1" applyFill="1" applyBorder="1" applyAlignment="1" applyProtection="1">
      <alignment horizontal="center"/>
      <protection hidden="1"/>
    </xf>
    <xf numFmtId="5" fontId="14" fillId="0" borderId="20" xfId="2" applyFont="1" applyFill="1" applyBorder="1" applyAlignment="1" applyProtection="1">
      <alignment horizontal="right"/>
      <protection hidden="1"/>
    </xf>
    <xf numFmtId="5" fontId="10" fillId="0" borderId="21" xfId="2" applyFont="1" applyFill="1" applyBorder="1" applyProtection="1">
      <protection hidden="1"/>
    </xf>
    <xf numFmtId="9" fontId="14" fillId="0" borderId="22" xfId="1" applyNumberFormat="1" applyFont="1" applyFill="1" applyBorder="1" applyAlignment="1" applyProtection="1">
      <alignment horizontal="center"/>
      <protection hidden="1"/>
    </xf>
    <xf numFmtId="0" fontId="0" fillId="2" borderId="21" xfId="0" applyFill="1" applyBorder="1"/>
    <xf numFmtId="2" fontId="0" fillId="2" borderId="0" xfId="0" applyNumberFormat="1" applyFill="1"/>
    <xf numFmtId="2" fontId="0" fillId="2" borderId="21" xfId="0" applyNumberFormat="1" applyFill="1" applyBorder="1"/>
    <xf numFmtId="1" fontId="10" fillId="0" borderId="0" xfId="1" applyNumberFormat="1" applyFont="1" applyFill="1" applyBorder="1" applyAlignment="1" applyProtection="1">
      <alignment horizontal="center"/>
      <protection hidden="1"/>
    </xf>
    <xf numFmtId="1" fontId="10" fillId="0" borderId="0" xfId="2" applyNumberFormat="1" applyFont="1" applyFill="1" applyBorder="1" applyAlignment="1" applyProtection="1">
      <alignment horizontal="center"/>
      <protection hidden="1"/>
    </xf>
    <xf numFmtId="1" fontId="10" fillId="0" borderId="0" xfId="1" applyNumberFormat="1" applyFont="1" applyFill="1" applyBorder="1" applyAlignment="1" applyProtection="1">
      <alignment horizontal="center" vertical="center"/>
      <protection hidden="1"/>
    </xf>
    <xf numFmtId="1" fontId="10" fillId="0" borderId="0" xfId="2" applyNumberFormat="1" applyFont="1" applyFill="1" applyBorder="1" applyAlignment="1" applyProtection="1">
      <alignment horizontal="center" vertical="center"/>
      <protection hidden="1"/>
    </xf>
    <xf numFmtId="38" fontId="10" fillId="0" borderId="0" xfId="1" applyNumberFormat="1" applyFont="1" applyFill="1" applyBorder="1" applyAlignment="1" applyProtection="1">
      <alignment horizontal="center"/>
    </xf>
    <xf numFmtId="38" fontId="10" fillId="0" borderId="0" xfId="1" applyNumberFormat="1" applyFont="1" applyFill="1" applyBorder="1" applyAlignment="1" applyProtection="1">
      <alignment horizontal="center"/>
      <protection hidden="1"/>
    </xf>
    <xf numFmtId="40" fontId="10" fillId="0" borderId="0" xfId="1" applyNumberFormat="1" applyFont="1" applyFill="1" applyBorder="1" applyAlignment="1" applyProtection="1">
      <alignment horizontal="center"/>
      <protection locked="0" hidden="1"/>
    </xf>
    <xf numFmtId="38" fontId="10" fillId="0" borderId="0" xfId="1" applyNumberFormat="1" applyFont="1" applyFill="1" applyBorder="1" applyAlignment="1" applyProtection="1">
      <alignment horizontal="center"/>
      <protection locked="0" hidden="1"/>
    </xf>
    <xf numFmtId="38" fontId="10" fillId="0" borderId="21" xfId="1" applyNumberFormat="1" applyFont="1" applyFill="1" applyBorder="1" applyAlignment="1" applyProtection="1">
      <alignment horizontal="center"/>
      <protection hidden="1"/>
    </xf>
    <xf numFmtId="2" fontId="10" fillId="0" borderId="0" xfId="1" applyNumberFormat="1" applyFont="1" applyFill="1" applyBorder="1" applyAlignment="1" applyProtection="1">
      <alignment horizontal="center"/>
      <protection hidden="1"/>
    </xf>
    <xf numFmtId="2" fontId="10" fillId="0" borderId="0" xfId="2" applyNumberFormat="1" applyFont="1" applyFill="1" applyBorder="1" applyAlignment="1" applyProtection="1">
      <alignment horizontal="center"/>
      <protection hidden="1"/>
    </xf>
    <xf numFmtId="5" fontId="25" fillId="5" borderId="32" xfId="2" applyFont="1" applyFill="1" applyBorder="1" applyProtection="1">
      <protection hidden="1"/>
    </xf>
    <xf numFmtId="5" fontId="25" fillId="5" borderId="31" xfId="2" applyFont="1" applyFill="1" applyBorder="1" applyAlignment="1" applyProtection="1">
      <alignment horizontal="center"/>
      <protection hidden="1"/>
    </xf>
    <xf numFmtId="0" fontId="26" fillId="5" borderId="31" xfId="0" applyFont="1" applyFill="1" applyBorder="1"/>
    <xf numFmtId="5" fontId="25" fillId="5" borderId="31" xfId="2" applyFont="1" applyFill="1" applyBorder="1" applyAlignment="1" applyProtection="1">
      <alignment horizontal="right"/>
      <protection hidden="1"/>
    </xf>
    <xf numFmtId="0" fontId="26" fillId="5" borderId="31" xfId="0" applyFont="1" applyFill="1" applyBorder="1" applyAlignment="1">
      <alignment horizontal="center"/>
    </xf>
    <xf numFmtId="5" fontId="25" fillId="5" borderId="33" xfId="2" applyFont="1" applyFill="1" applyBorder="1" applyAlignment="1" applyProtection="1">
      <alignment horizontal="center"/>
      <protection hidden="1"/>
    </xf>
    <xf numFmtId="5" fontId="27" fillId="0" borderId="18" xfId="2" applyFont="1" applyFill="1" applyBorder="1" applyAlignment="1" applyProtection="1">
      <alignment horizontal="right"/>
      <protection hidden="1"/>
    </xf>
    <xf numFmtId="5" fontId="11" fillId="0" borderId="18" xfId="2" applyFont="1" applyFill="1" applyBorder="1" applyAlignment="1" applyProtection="1">
      <alignment horizontal="center"/>
      <protection hidden="1"/>
    </xf>
    <xf numFmtId="0" fontId="13" fillId="0" borderId="18" xfId="0" applyFont="1" applyFill="1" applyBorder="1" applyAlignment="1">
      <alignment vertical="top" wrapText="1"/>
    </xf>
    <xf numFmtId="5" fontId="11" fillId="0" borderId="18" xfId="2" applyFont="1" applyFill="1" applyBorder="1" applyAlignment="1" applyProtection="1">
      <alignment horizontal="center" wrapText="1"/>
      <protection hidden="1"/>
    </xf>
    <xf numFmtId="5" fontId="11" fillId="11" borderId="2" xfId="2" applyFont="1" applyFill="1" applyBorder="1" applyAlignment="1" applyProtection="1">
      <alignment horizontal="center"/>
      <protection hidden="1"/>
    </xf>
    <xf numFmtId="5" fontId="11" fillId="11" borderId="3" xfId="2" applyFont="1" applyFill="1" applyBorder="1" applyAlignment="1" applyProtection="1">
      <alignment horizontal="center"/>
      <protection hidden="1"/>
    </xf>
    <xf numFmtId="5" fontId="11" fillId="11" borderId="9" xfId="2" applyFont="1" applyFill="1" applyBorder="1" applyAlignment="1" applyProtection="1">
      <alignment horizontal="center" wrapText="1"/>
      <protection hidden="1"/>
    </xf>
    <xf numFmtId="5" fontId="11" fillId="11" borderId="12" xfId="2" applyFont="1" applyFill="1" applyBorder="1" applyAlignment="1" applyProtection="1">
      <alignment horizontal="center"/>
      <protection hidden="1"/>
    </xf>
    <xf numFmtId="5" fontId="11" fillId="11" borderId="14" xfId="2" applyFont="1" applyFill="1" applyBorder="1" applyAlignment="1" applyProtection="1">
      <alignment horizontal="right"/>
      <protection hidden="1"/>
    </xf>
    <xf numFmtId="38" fontId="11" fillId="11" borderId="15" xfId="1" applyNumberFormat="1" applyFont="1" applyFill="1" applyBorder="1" applyAlignment="1" applyProtection="1">
      <alignment horizontal="center"/>
      <protection hidden="1"/>
    </xf>
    <xf numFmtId="5" fontId="11" fillId="11" borderId="11" xfId="2" applyFont="1" applyFill="1" applyBorder="1" applyAlignment="1" applyProtection="1">
      <alignment horizontal="center" wrapText="1"/>
      <protection hidden="1"/>
    </xf>
    <xf numFmtId="5" fontId="11" fillId="11" borderId="16" xfId="2" applyFont="1" applyFill="1" applyBorder="1" applyAlignment="1" applyProtection="1">
      <alignment horizontal="center" wrapText="1"/>
      <protection hidden="1"/>
    </xf>
    <xf numFmtId="38" fontId="28" fillId="4" borderId="1" xfId="1" applyNumberFormat="1" applyFont="1" applyFill="1" applyBorder="1" applyAlignment="1" applyProtection="1">
      <alignment horizontal="center"/>
      <protection hidden="1"/>
    </xf>
    <xf numFmtId="38" fontId="28" fillId="4" borderId="25" xfId="1" applyNumberFormat="1" applyFont="1" applyFill="1" applyBorder="1" applyAlignment="1" applyProtection="1">
      <alignment horizontal="center"/>
      <protection hidden="1"/>
    </xf>
    <xf numFmtId="2" fontId="10" fillId="0" borderId="17" xfId="1" applyNumberFormat="1" applyFont="1" applyFill="1" applyBorder="1" applyAlignment="1" applyProtection="1">
      <alignment horizontal="center"/>
      <protection hidden="1"/>
    </xf>
    <xf numFmtId="2" fontId="10" fillId="0" borderId="19" xfId="1" applyNumberFormat="1" applyFont="1" applyFill="1" applyBorder="1" applyAlignment="1" applyProtection="1">
      <alignment horizontal="center"/>
      <protection hidden="1"/>
    </xf>
    <xf numFmtId="2" fontId="10" fillId="0" borderId="19" xfId="2" applyNumberFormat="1" applyFont="1" applyFill="1" applyBorder="1" applyAlignment="1" applyProtection="1">
      <alignment horizontal="center"/>
      <protection hidden="1"/>
    </xf>
    <xf numFmtId="0" fontId="0" fillId="2" borderId="0" xfId="0" applyFill="1" applyAlignment="1">
      <alignment horizontal="center"/>
    </xf>
    <xf numFmtId="2" fontId="0" fillId="2" borderId="0" xfId="0" applyNumberFormat="1" applyFill="1" applyAlignment="1">
      <alignment horizontal="center"/>
    </xf>
    <xf numFmtId="0" fontId="13" fillId="9" borderId="10" xfId="0" applyFont="1" applyFill="1" applyBorder="1" applyAlignment="1">
      <alignment vertical="top"/>
    </xf>
    <xf numFmtId="0" fontId="13" fillId="9" borderId="13" xfId="0" applyFont="1" applyFill="1" applyBorder="1" applyAlignment="1">
      <alignment vertical="top" wrapText="1"/>
    </xf>
    <xf numFmtId="5" fontId="12" fillId="9" borderId="5" xfId="2" applyFont="1" applyFill="1" applyBorder="1" applyAlignment="1" applyProtection="1">
      <alignment horizontal="right"/>
      <protection hidden="1"/>
    </xf>
    <xf numFmtId="5" fontId="12" fillId="9" borderId="24" xfId="2" applyFont="1" applyFill="1" applyBorder="1" applyAlignment="1" applyProtection="1">
      <alignment horizontal="right"/>
      <protection hidden="1"/>
    </xf>
    <xf numFmtId="1" fontId="0" fillId="12" borderId="1" xfId="0" applyNumberFormat="1" applyFill="1" applyBorder="1" applyAlignment="1">
      <alignment horizontal="center" vertical="top"/>
    </xf>
    <xf numFmtId="0" fontId="0" fillId="12" borderId="6" xfId="0" applyFill="1" applyBorder="1" applyAlignment="1">
      <alignment horizontal="center" vertical="top"/>
    </xf>
    <xf numFmtId="1" fontId="0" fillId="12" borderId="27" xfId="0" applyNumberFormat="1" applyFill="1" applyBorder="1" applyAlignment="1">
      <alignment horizontal="center" vertical="top"/>
    </xf>
    <xf numFmtId="0" fontId="0" fillId="12" borderId="23" xfId="0" applyFill="1" applyBorder="1" applyAlignment="1">
      <alignment horizontal="center" vertical="top"/>
    </xf>
    <xf numFmtId="1" fontId="0" fillId="12" borderId="29" xfId="0" applyNumberFormat="1" applyFill="1" applyBorder="1" applyAlignment="1">
      <alignment horizontal="center" vertical="top"/>
    </xf>
    <xf numFmtId="1" fontId="0" fillId="12" borderId="28" xfId="0" applyNumberFormat="1" applyFill="1" applyBorder="1" applyAlignment="1">
      <alignment horizontal="center" vertical="top"/>
    </xf>
    <xf numFmtId="164" fontId="0" fillId="0" borderId="0" xfId="0" applyNumberFormat="1" applyFont="1" applyAlignment="1">
      <alignment horizontal="center" vertical="top"/>
    </xf>
    <xf numFmtId="0" fontId="22" fillId="6" borderId="1" xfId="0" applyFont="1" applyFill="1" applyBorder="1" applyAlignment="1">
      <alignment horizontal="left" vertical="top" wrapText="1"/>
    </xf>
    <xf numFmtId="0" fontId="0" fillId="0" borderId="0" xfId="0" applyFont="1" applyAlignment="1">
      <alignment horizontal="left" vertical="top" wrapText="1"/>
    </xf>
    <xf numFmtId="0" fontId="0" fillId="0" borderId="25" xfId="0" applyFont="1" applyFill="1" applyBorder="1" applyAlignment="1">
      <alignment horizontal="left" vertical="top" wrapText="1"/>
    </xf>
    <xf numFmtId="0" fontId="30" fillId="13" borderId="30" xfId="0" applyFont="1" applyFill="1" applyBorder="1" applyAlignment="1">
      <alignment horizontal="left" vertical="top" wrapText="1"/>
    </xf>
    <xf numFmtId="0" fontId="20" fillId="0" borderId="1" xfId="0" applyFont="1" applyBorder="1" applyAlignment="1">
      <alignment vertical="top" wrapText="1"/>
    </xf>
    <xf numFmtId="164" fontId="31" fillId="7" borderId="3" xfId="0" applyNumberFormat="1" applyFont="1" applyFill="1" applyBorder="1" applyAlignment="1">
      <alignment horizontal="center" vertical="top" wrapText="1"/>
    </xf>
    <xf numFmtId="0" fontId="0" fillId="0" borderId="0" xfId="0" applyFont="1" applyAlignment="1">
      <alignment vertical="top"/>
    </xf>
    <xf numFmtId="0" fontId="31" fillId="6" borderId="5" xfId="0" applyFont="1" applyFill="1" applyBorder="1" applyAlignment="1">
      <alignment vertical="top" wrapText="1"/>
    </xf>
    <xf numFmtId="164" fontId="0" fillId="0" borderId="1" xfId="0" applyNumberFormat="1" applyFont="1" applyBorder="1" applyAlignment="1">
      <alignment horizontal="center" vertical="top"/>
    </xf>
    <xf numFmtId="0" fontId="0" fillId="0" borderId="1" xfId="0" applyFont="1" applyBorder="1" applyAlignment="1">
      <alignment vertical="top" wrapText="1"/>
    </xf>
    <xf numFmtId="0" fontId="20" fillId="0" borderId="1" xfId="0" applyFont="1" applyBorder="1" applyAlignment="1">
      <alignment vertical="center" wrapText="1"/>
    </xf>
    <xf numFmtId="164" fontId="31" fillId="7" borderId="34" xfId="0" applyNumberFormat="1" applyFont="1" applyFill="1" applyBorder="1" applyAlignment="1">
      <alignment horizontal="center" vertical="top" wrapText="1"/>
    </xf>
    <xf numFmtId="164" fontId="0" fillId="6" borderId="1" xfId="0" applyNumberFormat="1" applyFont="1" applyFill="1" applyBorder="1" applyAlignment="1">
      <alignment horizontal="center" vertical="top"/>
    </xf>
    <xf numFmtId="164" fontId="0" fillId="0" borderId="1" xfId="0" applyNumberFormat="1" applyFont="1" applyFill="1" applyBorder="1" applyAlignment="1">
      <alignment horizontal="center" vertical="top"/>
    </xf>
    <xf numFmtId="164" fontId="0" fillId="13" borderId="10" xfId="0" applyNumberFormat="1" applyFont="1" applyFill="1" applyBorder="1" applyAlignment="1">
      <alignment horizontal="center" vertical="top"/>
    </xf>
    <xf numFmtId="164" fontId="0" fillId="6" borderId="10" xfId="0" applyNumberFormat="1" applyFont="1" applyFill="1" applyBorder="1" applyAlignment="1">
      <alignment horizontal="center" vertical="top"/>
    </xf>
    <xf numFmtId="164" fontId="0" fillId="0" borderId="10" xfId="0" applyNumberFormat="1" applyFont="1" applyBorder="1" applyAlignment="1">
      <alignment horizontal="center" vertical="top"/>
    </xf>
    <xf numFmtId="0" fontId="0" fillId="0" borderId="10" xfId="0" applyFont="1" applyBorder="1" applyAlignment="1">
      <alignment horizontal="left" vertical="top" wrapText="1"/>
    </xf>
    <xf numFmtId="0" fontId="0" fillId="14" borderId="10" xfId="0" applyFont="1" applyFill="1" applyBorder="1" applyAlignment="1">
      <alignment horizontal="left" vertical="top" wrapText="1"/>
    </xf>
    <xf numFmtId="0" fontId="0" fillId="14" borderId="1" xfId="0" applyFont="1" applyFill="1" applyBorder="1" applyAlignment="1">
      <alignment horizontal="left" vertical="top" wrapText="1"/>
    </xf>
    <xf numFmtId="0" fontId="21" fillId="14" borderId="5" xfId="0" applyFont="1" applyFill="1" applyBorder="1" applyAlignment="1">
      <alignment vertical="top" wrapText="1"/>
    </xf>
    <xf numFmtId="0" fontId="0" fillId="14" borderId="5" xfId="0" applyFont="1" applyFill="1" applyBorder="1" applyAlignment="1">
      <alignment vertical="center" wrapText="1"/>
    </xf>
    <xf numFmtId="0" fontId="20" fillId="14" borderId="5" xfId="0" applyFont="1" applyFill="1" applyBorder="1" applyAlignment="1">
      <alignment vertical="top" wrapText="1"/>
    </xf>
    <xf numFmtId="0" fontId="0" fillId="14" borderId="1" xfId="0" applyFont="1" applyFill="1" applyBorder="1" applyAlignment="1">
      <alignment vertical="top" wrapText="1"/>
    </xf>
    <xf numFmtId="0" fontId="20" fillId="14" borderId="1" xfId="0" applyFont="1" applyFill="1" applyBorder="1" applyAlignment="1">
      <alignment vertical="center" wrapText="1"/>
    </xf>
    <xf numFmtId="164" fontId="0" fillId="0" borderId="1" xfId="0" applyNumberFormat="1" applyFont="1" applyBorder="1" applyAlignment="1">
      <alignment horizontal="left" vertical="top" wrapText="1"/>
    </xf>
    <xf numFmtId="164" fontId="0" fillId="0" borderId="1" xfId="0" applyNumberFormat="1" applyFont="1" applyBorder="1" applyAlignment="1">
      <alignment horizontal="left" vertical="top"/>
    </xf>
    <xf numFmtId="0" fontId="21" fillId="0" borderId="1" xfId="0" applyFont="1" applyBorder="1" applyAlignment="1">
      <alignment vertical="top" wrapText="1"/>
    </xf>
    <xf numFmtId="0" fontId="0" fillId="0" borderId="1" xfId="0" applyBorder="1" applyAlignment="1">
      <alignment vertical="top" wrapText="1"/>
    </xf>
    <xf numFmtId="164" fontId="5" fillId="7" borderId="1" xfId="0" applyNumberFormat="1" applyFont="1" applyFill="1" applyBorder="1" applyAlignment="1">
      <alignment horizontal="left" vertical="top"/>
    </xf>
    <xf numFmtId="0" fontId="0" fillId="7" borderId="1" xfId="0" applyFont="1" applyFill="1" applyBorder="1" applyAlignment="1">
      <alignment horizontal="left" vertical="top" wrapText="1"/>
    </xf>
    <xf numFmtId="0" fontId="21" fillId="14" borderId="1" xfId="0" applyFont="1" applyFill="1" applyBorder="1" applyAlignment="1">
      <alignment horizontal="left" vertical="top" wrapText="1"/>
    </xf>
    <xf numFmtId="0" fontId="0" fillId="14" borderId="5" xfId="0" applyFont="1" applyFill="1" applyBorder="1" applyAlignment="1">
      <alignment vertical="top" wrapText="1"/>
    </xf>
    <xf numFmtId="0" fontId="0" fillId="14" borderId="6" xfId="0" applyFill="1" applyBorder="1" applyAlignment="1">
      <alignment wrapText="1"/>
    </xf>
    <xf numFmtId="0" fontId="20" fillId="14" borderId="1" xfId="0" applyFont="1" applyFill="1" applyBorder="1" applyAlignment="1">
      <alignment vertical="top" wrapText="1"/>
    </xf>
    <xf numFmtId="0" fontId="0" fillId="14" borderId="0" xfId="0" applyFont="1" applyFill="1" applyAlignment="1">
      <alignment horizontal="left" vertical="top" wrapText="1"/>
    </xf>
    <xf numFmtId="0" fontId="20" fillId="14" borderId="1" xfId="0" applyFont="1" applyFill="1" applyBorder="1" applyAlignment="1">
      <alignment wrapText="1"/>
    </xf>
    <xf numFmtId="2" fontId="0" fillId="0" borderId="1" xfId="0" applyNumberFormat="1" applyFont="1" applyBorder="1" applyAlignment="1">
      <alignment horizontal="center" vertical="top"/>
    </xf>
    <xf numFmtId="2" fontId="0" fillId="7" borderId="1" xfId="0" applyNumberFormat="1" applyFont="1" applyFill="1" applyBorder="1" applyAlignment="1">
      <alignment horizontal="center" vertical="top"/>
    </xf>
  </cellXfs>
  <cellStyles count="6">
    <cellStyle name="Comma" xfId="1" builtinId="3"/>
    <cellStyle name="Comma_Market Valuation" xfId="4" xr:uid="{00000000-0005-0000-0000-000001000000}"/>
    <cellStyle name="Normal" xfId="0" builtinId="0"/>
    <cellStyle name="Normal 2" xfId="5" xr:uid="{00000000-0005-0000-0000-000003000000}"/>
    <cellStyle name="Normal_GRAND1" xfId="3" xr:uid="{00000000-0005-0000-0000-000004000000}"/>
    <cellStyle name="Normal_Market Valuation" xfId="2" xr:uid="{00000000-0005-0000-0000-000005000000}"/>
  </cellStyles>
  <dxfs count="21">
    <dxf>
      <font>
        <condense val="0"/>
        <extend val="0"/>
        <color rgb="FF006100"/>
      </font>
      <fill>
        <patternFill>
          <bgColor rgb="FFC6EF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b val="0"/>
        <i val="0"/>
        <strike val="0"/>
        <condense val="0"/>
        <extend val="0"/>
        <outline val="0"/>
        <shadow val="0"/>
        <u val="none"/>
        <vertAlign val="baseline"/>
        <sz val="11"/>
        <color theme="1"/>
        <name val="Calibri"/>
        <scheme val="minor"/>
      </font>
      <alignment horizontal="left" vertical="top" textRotation="0" wrapText="1" indent="0" justifyLastLine="0" shrinkToFit="0" readingOrder="0"/>
    </dxf>
    <dxf>
      <font>
        <b val="0"/>
        <i val="0"/>
        <strike val="0"/>
        <condense val="0"/>
        <extend val="0"/>
        <outline val="0"/>
        <shadow val="0"/>
        <u val="none"/>
        <vertAlign val="baseline"/>
        <sz val="11"/>
        <color theme="1"/>
        <name val="Calibri"/>
        <scheme val="minor"/>
      </font>
      <numFmt numFmtId="164" formatCode="0.0"/>
      <alignment horizontal="center" vertical="top" textRotation="0" wrapText="0" indent="0" justifyLastLine="0" shrinkToFit="0" readingOrder="0"/>
    </dxf>
    <dxf>
      <font>
        <b val="0"/>
        <i val="0"/>
        <strike val="0"/>
        <condense val="0"/>
        <extend val="0"/>
        <outline val="0"/>
        <shadow val="0"/>
        <u val="none"/>
        <vertAlign val="baseline"/>
        <sz val="11"/>
        <color theme="1"/>
        <name val="Calibri"/>
        <scheme val="minor"/>
      </font>
      <numFmt numFmtId="164" formatCode="0.0"/>
      <alignment horizontal="center" vertical="top" textRotation="0" wrapText="0" indent="0" justifyLastLine="0" shrinkToFit="0" readingOrder="0"/>
    </dxf>
    <dxf>
      <border outline="0">
        <bottom style="thin">
          <color indexed="64"/>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10" Type="http://schemas.openxmlformats.org/officeDocument/2006/relationships/customXml" Target="../customXml/item3.xml"/><Relationship Id="rId4" Type="http://schemas.openxmlformats.org/officeDocument/2006/relationships/theme" Target="theme/theme1.xml"/><Relationship Id="rId9" Type="http://schemas.openxmlformats.org/officeDocument/2006/relationships/customXml" Target="../customXml/item2.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5" Type="http://schemas.openxmlformats.org/officeDocument/2006/relationships/image" Target="../media/image5.emf"/><Relationship Id="rId4"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482600</xdr:colOff>
          <xdr:row>15</xdr:row>
          <xdr:rowOff>4076700</xdr:rowOff>
        </xdr:from>
        <xdr:to>
          <xdr:col>4</xdr:col>
          <xdr:colOff>1397000</xdr:colOff>
          <xdr:row>15</xdr:row>
          <xdr:rowOff>4762500</xdr:rowOff>
        </xdr:to>
        <xdr:sp macro="" textlink="">
          <xdr:nvSpPr>
            <xdr:cNvPr id="3073" name="Object 1" hidden="1">
              <a:extLst>
                <a:ext uri="{63B3BB69-23CF-44E3-9099-C40C66FF867C}">
                  <a14:compatExt spid="_x0000_s3073"/>
                </a:ext>
                <a:ext uri="{FF2B5EF4-FFF2-40B4-BE49-F238E27FC236}">
                  <a16:creationId xmlns:a16="http://schemas.microsoft.com/office/drawing/2014/main" id="{00000000-0008-0000-0100-0000010C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152400</xdr:colOff>
          <xdr:row>9</xdr:row>
          <xdr:rowOff>38100</xdr:rowOff>
        </xdr:from>
        <xdr:to>
          <xdr:col>5</xdr:col>
          <xdr:colOff>1066800</xdr:colOff>
          <xdr:row>9</xdr:row>
          <xdr:rowOff>723900</xdr:rowOff>
        </xdr:to>
        <xdr:sp macro="" textlink="">
          <xdr:nvSpPr>
            <xdr:cNvPr id="3074" name="Object 2" hidden="1">
              <a:extLst>
                <a:ext uri="{63B3BB69-23CF-44E3-9099-C40C66FF867C}">
                  <a14:compatExt spid="_x0000_s3074"/>
                </a:ext>
                <a:ext uri="{FF2B5EF4-FFF2-40B4-BE49-F238E27FC236}">
                  <a16:creationId xmlns:a16="http://schemas.microsoft.com/office/drawing/2014/main" id="{00000000-0008-0000-0100-0000020C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1244600</xdr:colOff>
          <xdr:row>9</xdr:row>
          <xdr:rowOff>38100</xdr:rowOff>
        </xdr:from>
        <xdr:to>
          <xdr:col>5</xdr:col>
          <xdr:colOff>2159000</xdr:colOff>
          <xdr:row>9</xdr:row>
          <xdr:rowOff>723900</xdr:rowOff>
        </xdr:to>
        <xdr:sp macro="" textlink="">
          <xdr:nvSpPr>
            <xdr:cNvPr id="3075" name="Object 3" hidden="1">
              <a:extLst>
                <a:ext uri="{63B3BB69-23CF-44E3-9099-C40C66FF867C}">
                  <a14:compatExt spid="_x0000_s3075"/>
                </a:ext>
                <a:ext uri="{FF2B5EF4-FFF2-40B4-BE49-F238E27FC236}">
                  <a16:creationId xmlns:a16="http://schemas.microsoft.com/office/drawing/2014/main" id="{00000000-0008-0000-0100-0000030C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2387600</xdr:colOff>
          <xdr:row>9</xdr:row>
          <xdr:rowOff>38100</xdr:rowOff>
        </xdr:from>
        <xdr:to>
          <xdr:col>5</xdr:col>
          <xdr:colOff>3302000</xdr:colOff>
          <xdr:row>9</xdr:row>
          <xdr:rowOff>723900</xdr:rowOff>
        </xdr:to>
        <xdr:sp macro="" textlink="">
          <xdr:nvSpPr>
            <xdr:cNvPr id="3076" name="Object 4" hidden="1">
              <a:extLst>
                <a:ext uri="{63B3BB69-23CF-44E3-9099-C40C66FF867C}">
                  <a14:compatExt spid="_x0000_s3076"/>
                </a:ext>
                <a:ext uri="{FF2B5EF4-FFF2-40B4-BE49-F238E27FC236}">
                  <a16:creationId xmlns:a16="http://schemas.microsoft.com/office/drawing/2014/main" id="{00000000-0008-0000-0100-0000040C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444500</xdr:colOff>
          <xdr:row>9</xdr:row>
          <xdr:rowOff>63500</xdr:rowOff>
        </xdr:from>
        <xdr:to>
          <xdr:col>4</xdr:col>
          <xdr:colOff>1358900</xdr:colOff>
          <xdr:row>9</xdr:row>
          <xdr:rowOff>749300</xdr:rowOff>
        </xdr:to>
        <xdr:sp macro="" textlink="">
          <xdr:nvSpPr>
            <xdr:cNvPr id="3078" name="Object 6" hidden="1">
              <a:extLst>
                <a:ext uri="{63B3BB69-23CF-44E3-9099-C40C66FF867C}">
                  <a14:compatExt spid="_x0000_s3078"/>
                </a:ext>
                <a:ext uri="{FF2B5EF4-FFF2-40B4-BE49-F238E27FC236}">
                  <a16:creationId xmlns:a16="http://schemas.microsoft.com/office/drawing/2014/main" id="{00000000-0008-0000-0100-0000060C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C1048576" totalsRowShown="0" headerRowBorderDxfId="20">
  <autoFilter ref="A1:C1048576" xr:uid="{00000000-0009-0000-0100-000001000000}"/>
  <tableColumns count="3">
    <tableColumn id="1" xr3:uid="{00000000-0010-0000-0000-000001000000}" name="ID" dataDxfId="19"/>
    <tableColumn id="3" xr3:uid="{00000000-0010-0000-0000-000003000000}" name="Requirement " dataDxfId="18"/>
    <tableColumn id="2" xr3:uid="{00000000-0010-0000-0000-000002000000}" name="Notes" dataDxfId="17"/>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oleObject" Target="../embeddings/oleObject2.bin"/><Relationship Id="rId13" Type="http://schemas.openxmlformats.org/officeDocument/2006/relationships/image" Target="../media/image5.emf"/><Relationship Id="rId3" Type="http://schemas.openxmlformats.org/officeDocument/2006/relationships/vmlDrawing" Target="../drawings/vmlDrawing1.vml"/><Relationship Id="rId7" Type="http://schemas.openxmlformats.org/officeDocument/2006/relationships/image" Target="../media/image2.emf"/><Relationship Id="rId12" Type="http://schemas.openxmlformats.org/officeDocument/2006/relationships/oleObject" Target="../embeddings/oleObject4.bin"/><Relationship Id="rId2" Type="http://schemas.openxmlformats.org/officeDocument/2006/relationships/drawing" Target="../drawings/drawing1.xml"/><Relationship Id="rId1" Type="http://schemas.openxmlformats.org/officeDocument/2006/relationships/printerSettings" Target="../printerSettings/printerSettings2.bin"/><Relationship Id="rId6" Type="http://schemas.openxmlformats.org/officeDocument/2006/relationships/oleObject" Target="../embeddings/oleObject1.bin"/><Relationship Id="rId11" Type="http://schemas.openxmlformats.org/officeDocument/2006/relationships/image" Target="../media/image4.emf"/><Relationship Id="rId5" Type="http://schemas.openxmlformats.org/officeDocument/2006/relationships/image" Target="../media/image1.emf"/><Relationship Id="rId10" Type="http://schemas.openxmlformats.org/officeDocument/2006/relationships/oleObject" Target="../embeddings/oleObject3.bin"/><Relationship Id="rId4" Type="http://schemas.openxmlformats.org/officeDocument/2006/relationships/package" Target="../embeddings/Microsoft_Word_Document.docx"/><Relationship Id="rId9" Type="http://schemas.openxmlformats.org/officeDocument/2006/relationships/image" Target="../media/image3.emf"/></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122"/>
  <sheetViews>
    <sheetView tabSelected="1" zoomScaleNormal="100" workbookViewId="0">
      <pane xSplit="3" topLeftCell="D1" activePane="topRight" state="frozen"/>
      <selection pane="topRight" activeCell="C120" sqref="C120"/>
    </sheetView>
  </sheetViews>
  <sheetFormatPr baseColWidth="10" defaultColWidth="9.1640625" defaultRowHeight="15"/>
  <cols>
    <col min="1" max="1" width="11.6640625" style="147" customWidth="1"/>
    <col min="2" max="2" width="102.5" style="147" bestFit="1" customWidth="1"/>
    <col min="3" max="3" width="77.33203125" style="149" customWidth="1"/>
    <col min="4" max="4" width="14.5" style="154" customWidth="1"/>
    <col min="5" max="16384" width="9.1640625" style="154"/>
  </cols>
  <sheetData>
    <row r="1" spans="1:3" ht="23.75" customHeight="1">
      <c r="A1" s="153" t="s">
        <v>162</v>
      </c>
      <c r="B1" s="159" t="s">
        <v>163</v>
      </c>
      <c r="C1" s="159" t="s">
        <v>164</v>
      </c>
    </row>
    <row r="2" spans="1:3" ht="16">
      <c r="B2" s="151" t="s">
        <v>112</v>
      </c>
      <c r="C2" s="151"/>
    </row>
    <row r="3" spans="1:3" ht="24" customHeight="1">
      <c r="A3" s="160">
        <v>1</v>
      </c>
      <c r="B3" s="148" t="s">
        <v>101</v>
      </c>
      <c r="C3" s="148"/>
    </row>
    <row r="4" spans="1:3" ht="24.75" customHeight="1">
      <c r="A4" s="156">
        <v>1.1000000000000001</v>
      </c>
      <c r="B4" s="166" t="s">
        <v>119</v>
      </c>
      <c r="C4" s="167" t="s">
        <v>167</v>
      </c>
    </row>
    <row r="5" spans="1:3" ht="96">
      <c r="A5" s="156">
        <v>1.2</v>
      </c>
      <c r="B5" s="165" t="s">
        <v>227</v>
      </c>
      <c r="C5" s="17" t="s">
        <v>258</v>
      </c>
    </row>
    <row r="6" spans="1:3" ht="48" customHeight="1">
      <c r="A6" s="156">
        <v>1.3</v>
      </c>
      <c r="B6" s="166" t="s">
        <v>120</v>
      </c>
      <c r="C6" s="167" t="s">
        <v>167</v>
      </c>
    </row>
    <row r="7" spans="1:3" ht="45" customHeight="1">
      <c r="A7" s="156">
        <v>1.4</v>
      </c>
      <c r="B7" s="166" t="s">
        <v>121</v>
      </c>
      <c r="C7" s="167" t="s">
        <v>167</v>
      </c>
    </row>
    <row r="8" spans="1:3" ht="267" customHeight="1">
      <c r="A8" s="156">
        <v>1.5</v>
      </c>
      <c r="B8" s="166" t="s">
        <v>122</v>
      </c>
      <c r="C8" s="167" t="s">
        <v>217</v>
      </c>
    </row>
    <row r="9" spans="1:3" ht="255.75" customHeight="1">
      <c r="A9" s="147">
        <v>1.6</v>
      </c>
      <c r="B9" s="166" t="s">
        <v>123</v>
      </c>
      <c r="C9" s="167" t="s">
        <v>201</v>
      </c>
    </row>
    <row r="10" spans="1:3" ht="16">
      <c r="A10" s="156">
        <v>1.7</v>
      </c>
      <c r="B10" s="166" t="s">
        <v>124</v>
      </c>
      <c r="C10" s="167" t="s">
        <v>167</v>
      </c>
    </row>
    <row r="11" spans="1:3" ht="27" customHeight="1">
      <c r="A11" s="156">
        <v>1.8</v>
      </c>
      <c r="B11" s="166" t="s">
        <v>125</v>
      </c>
      <c r="C11" s="167" t="s">
        <v>167</v>
      </c>
    </row>
    <row r="12" spans="1:3" ht="16">
      <c r="A12" s="156">
        <v>1.9</v>
      </c>
      <c r="B12" s="166" t="s">
        <v>126</v>
      </c>
      <c r="C12" s="167" t="s">
        <v>167</v>
      </c>
    </row>
    <row r="13" spans="1:3" ht="16">
      <c r="A13" s="156">
        <v>1.1000000000000001</v>
      </c>
      <c r="B13" s="166" t="s">
        <v>127</v>
      </c>
      <c r="C13" s="167" t="s">
        <v>167</v>
      </c>
    </row>
    <row r="14" spans="1:3" ht="80">
      <c r="A14" s="156">
        <v>1.1100000000000001</v>
      </c>
      <c r="B14" s="166" t="s">
        <v>128</v>
      </c>
      <c r="C14" s="167" t="s">
        <v>202</v>
      </c>
    </row>
    <row r="15" spans="1:3" ht="46.5" customHeight="1">
      <c r="A15" s="156">
        <v>1.1200000000000001</v>
      </c>
      <c r="B15" s="166" t="s">
        <v>129</v>
      </c>
      <c r="C15" s="167" t="s">
        <v>168</v>
      </c>
    </row>
    <row r="16" spans="1:3" ht="57" customHeight="1">
      <c r="A16" s="156">
        <v>1.1299999999999999</v>
      </c>
      <c r="B16" s="166" t="s">
        <v>130</v>
      </c>
      <c r="C16" s="167" t="s">
        <v>218</v>
      </c>
    </row>
    <row r="17" spans="1:3" ht="85.5" customHeight="1">
      <c r="A17" s="156">
        <v>1.1399999999999999</v>
      </c>
      <c r="B17" s="166" t="s">
        <v>131</v>
      </c>
      <c r="C17" s="167" t="s">
        <v>167</v>
      </c>
    </row>
    <row r="18" spans="1:3" ht="16">
      <c r="A18" s="156">
        <v>1.1499999999999999</v>
      </c>
      <c r="B18" s="166" t="s">
        <v>132</v>
      </c>
      <c r="C18" s="167" t="s">
        <v>167</v>
      </c>
    </row>
    <row r="19" spans="1:3" ht="80">
      <c r="A19" s="156">
        <v>1.1599999999999999</v>
      </c>
      <c r="B19" s="166" t="s">
        <v>133</v>
      </c>
      <c r="C19" s="167" t="s">
        <v>219</v>
      </c>
    </row>
    <row r="20" spans="1:3" ht="16">
      <c r="A20" s="156">
        <v>1.17</v>
      </c>
      <c r="B20" s="166" t="s">
        <v>134</v>
      </c>
      <c r="C20" s="167" t="s">
        <v>167</v>
      </c>
    </row>
    <row r="21" spans="1:3" ht="192">
      <c r="A21" s="156">
        <v>1.18</v>
      </c>
      <c r="B21" s="149" t="s">
        <v>228</v>
      </c>
      <c r="C21" s="23" t="s">
        <v>259</v>
      </c>
    </row>
    <row r="22" spans="1:3" ht="32">
      <c r="A22" s="156">
        <v>1.19</v>
      </c>
      <c r="B22" s="166" t="s">
        <v>135</v>
      </c>
      <c r="C22" s="167" t="s">
        <v>203</v>
      </c>
    </row>
    <row r="23" spans="1:3" ht="224">
      <c r="A23" s="156">
        <v>1.2</v>
      </c>
      <c r="B23" s="166" t="s">
        <v>136</v>
      </c>
      <c r="C23" s="167" t="s">
        <v>204</v>
      </c>
    </row>
    <row r="24" spans="1:3" ht="16">
      <c r="A24" s="160">
        <v>2</v>
      </c>
      <c r="B24" s="148" t="s">
        <v>36</v>
      </c>
      <c r="C24" s="148"/>
    </row>
    <row r="25" spans="1:3" ht="90" customHeight="1">
      <c r="A25" s="161">
        <v>2.1</v>
      </c>
      <c r="B25" s="167" t="s">
        <v>137</v>
      </c>
      <c r="C25" s="167" t="s">
        <v>215</v>
      </c>
    </row>
    <row r="26" spans="1:3" ht="112">
      <c r="A26" s="156">
        <v>2.2000000000000002</v>
      </c>
      <c r="B26" s="167" t="s">
        <v>165</v>
      </c>
      <c r="C26" s="167" t="s">
        <v>205</v>
      </c>
    </row>
    <row r="27" spans="1:3" ht="96">
      <c r="A27" s="156">
        <v>2.2999999999999998</v>
      </c>
      <c r="B27" s="167" t="s">
        <v>138</v>
      </c>
      <c r="C27" s="167" t="s">
        <v>206</v>
      </c>
    </row>
    <row r="28" spans="1:3" ht="16">
      <c r="A28" s="156">
        <v>2.4</v>
      </c>
      <c r="B28" s="167" t="s">
        <v>139</v>
      </c>
      <c r="C28" s="167" t="s">
        <v>167</v>
      </c>
    </row>
    <row r="29" spans="1:3" ht="96">
      <c r="A29" s="156">
        <v>2.5</v>
      </c>
      <c r="B29" s="23" t="s">
        <v>229</v>
      </c>
      <c r="C29" s="17" t="s">
        <v>260</v>
      </c>
    </row>
    <row r="30" spans="1:3" ht="64">
      <c r="A30" s="156">
        <v>2.7</v>
      </c>
      <c r="B30" s="17" t="s">
        <v>230</v>
      </c>
      <c r="C30" s="17" t="s">
        <v>261</v>
      </c>
    </row>
    <row r="31" spans="1:3" ht="128">
      <c r="A31" s="156">
        <v>2.8</v>
      </c>
      <c r="B31" s="150" t="s">
        <v>231</v>
      </c>
      <c r="C31" s="17" t="s">
        <v>262</v>
      </c>
    </row>
    <row r="32" spans="1:3" ht="16">
      <c r="A32" s="160">
        <v>3</v>
      </c>
      <c r="B32" s="148" t="s">
        <v>103</v>
      </c>
      <c r="C32" s="148"/>
    </row>
    <row r="33" spans="1:3" ht="48">
      <c r="A33" s="156">
        <v>3.1</v>
      </c>
      <c r="B33" s="167" t="s">
        <v>140</v>
      </c>
      <c r="C33" s="167" t="s">
        <v>220</v>
      </c>
    </row>
    <row r="34" spans="1:3" ht="16">
      <c r="A34" s="156">
        <v>3.2</v>
      </c>
      <c r="B34" s="167" t="s">
        <v>141</v>
      </c>
      <c r="C34" s="167" t="s">
        <v>169</v>
      </c>
    </row>
    <row r="35" spans="1:3" ht="96">
      <c r="A35" s="156">
        <v>3.3</v>
      </c>
      <c r="B35" s="167" t="s">
        <v>142</v>
      </c>
      <c r="C35" s="167" t="s">
        <v>207</v>
      </c>
    </row>
    <row r="36" spans="1:3" ht="16">
      <c r="A36" s="156">
        <v>3.4</v>
      </c>
      <c r="B36" s="167" t="s">
        <v>143</v>
      </c>
      <c r="C36" s="167" t="s">
        <v>170</v>
      </c>
    </row>
    <row r="37" spans="1:3" ht="48">
      <c r="A37" s="156">
        <v>3.5</v>
      </c>
      <c r="B37" s="167" t="s">
        <v>144</v>
      </c>
      <c r="C37" s="167" t="s">
        <v>171</v>
      </c>
    </row>
    <row r="38" spans="1:3" ht="64">
      <c r="A38" s="156">
        <v>3.6</v>
      </c>
      <c r="B38" s="167" t="s">
        <v>145</v>
      </c>
      <c r="C38" s="167" t="s">
        <v>221</v>
      </c>
    </row>
    <row r="39" spans="1:3" ht="16">
      <c r="A39" s="156">
        <v>3.7</v>
      </c>
      <c r="B39" s="167" t="s">
        <v>146</v>
      </c>
      <c r="C39" s="167" t="s">
        <v>169</v>
      </c>
    </row>
    <row r="40" spans="1:3" ht="16">
      <c r="A40" s="160">
        <v>4</v>
      </c>
      <c r="B40" s="148" t="s">
        <v>19</v>
      </c>
      <c r="C40" s="148"/>
    </row>
    <row r="41" spans="1:3" ht="32">
      <c r="A41" s="156">
        <v>4.0999999999999996</v>
      </c>
      <c r="B41" s="179" t="s">
        <v>147</v>
      </c>
      <c r="C41" s="167" t="s">
        <v>226</v>
      </c>
    </row>
    <row r="42" spans="1:3" ht="16">
      <c r="A42" s="156">
        <v>4.2</v>
      </c>
      <c r="B42" s="179" t="s">
        <v>148</v>
      </c>
      <c r="C42" s="167" t="s">
        <v>169</v>
      </c>
    </row>
    <row r="43" spans="1:3" ht="16">
      <c r="A43" s="156">
        <v>4.3</v>
      </c>
      <c r="B43" s="179" t="s">
        <v>149</v>
      </c>
      <c r="C43" s="167">
        <v>208</v>
      </c>
    </row>
    <row r="44" spans="1:3" ht="335">
      <c r="A44" s="156">
        <v>4.4000000000000004</v>
      </c>
      <c r="B44" s="179" t="s">
        <v>166</v>
      </c>
      <c r="C44" s="167" t="s">
        <v>225</v>
      </c>
    </row>
    <row r="45" spans="1:3" ht="16">
      <c r="A45" s="162"/>
      <c r="B45" s="151" t="s">
        <v>160</v>
      </c>
      <c r="C45" s="151"/>
    </row>
    <row r="46" spans="1:3">
      <c r="A46" s="163">
        <v>1</v>
      </c>
      <c r="B46" s="155" t="s">
        <v>34</v>
      </c>
      <c r="C46" s="155"/>
    </row>
    <row r="47" spans="1:3" ht="128">
      <c r="A47" s="164">
        <v>1.1000000000000001</v>
      </c>
      <c r="B47" s="83" t="s">
        <v>232</v>
      </c>
      <c r="C47" s="17" t="s">
        <v>263</v>
      </c>
    </row>
    <row r="48" spans="1:3" ht="32">
      <c r="A48" s="164">
        <v>1.2</v>
      </c>
      <c r="B48" s="168" t="s">
        <v>150</v>
      </c>
      <c r="C48" s="167" t="s">
        <v>172</v>
      </c>
    </row>
    <row r="49" spans="1:3" ht="16">
      <c r="A49" s="164">
        <v>1.3</v>
      </c>
      <c r="B49" s="168" t="s">
        <v>151</v>
      </c>
      <c r="C49" s="167" t="s">
        <v>173</v>
      </c>
    </row>
    <row r="50" spans="1:3" ht="16">
      <c r="A50" s="164">
        <v>1.4</v>
      </c>
      <c r="B50" s="169" t="s">
        <v>152</v>
      </c>
      <c r="C50" s="167" t="s">
        <v>174</v>
      </c>
    </row>
    <row r="51" spans="1:3" ht="32">
      <c r="A51" s="164">
        <v>1.5</v>
      </c>
      <c r="B51" s="170" t="s">
        <v>56</v>
      </c>
      <c r="C51" s="167" t="s">
        <v>175</v>
      </c>
    </row>
    <row r="52" spans="1:3" ht="16">
      <c r="A52" s="164">
        <v>1.6</v>
      </c>
      <c r="B52" s="168" t="s">
        <v>153</v>
      </c>
      <c r="C52" s="167" t="s">
        <v>208</v>
      </c>
    </row>
    <row r="53" spans="1:3" ht="64">
      <c r="A53" s="164">
        <v>1.7</v>
      </c>
      <c r="B53" s="168" t="s">
        <v>154</v>
      </c>
      <c r="C53" s="167" t="s">
        <v>176</v>
      </c>
    </row>
    <row r="54" spans="1:3" ht="48">
      <c r="A54" s="164">
        <v>1.8</v>
      </c>
      <c r="B54" s="169" t="s">
        <v>61</v>
      </c>
      <c r="C54" s="167" t="s">
        <v>177</v>
      </c>
    </row>
    <row r="55" spans="1:3" ht="32">
      <c r="A55" s="164">
        <v>1.9</v>
      </c>
      <c r="B55" s="169" t="s">
        <v>62</v>
      </c>
      <c r="C55" s="167" t="s">
        <v>41</v>
      </c>
    </row>
    <row r="56" spans="1:3" ht="16">
      <c r="A56" s="164">
        <v>1.1000000000000001</v>
      </c>
      <c r="B56" s="170" t="s">
        <v>155</v>
      </c>
      <c r="C56" s="167" t="s">
        <v>169</v>
      </c>
    </row>
    <row r="57" spans="1:3" ht="32">
      <c r="A57" s="164">
        <v>1.1100000000000001</v>
      </c>
      <c r="B57" s="171" t="s">
        <v>156</v>
      </c>
      <c r="C57" s="167" t="s">
        <v>178</v>
      </c>
    </row>
    <row r="58" spans="1:3" ht="128">
      <c r="A58" s="164">
        <v>1.1200000000000001</v>
      </c>
      <c r="B58" s="158" t="s">
        <v>233</v>
      </c>
      <c r="C58" s="17" t="s">
        <v>283</v>
      </c>
    </row>
    <row r="59" spans="1:3" ht="112">
      <c r="A59" s="164">
        <v>1.1299999999999999</v>
      </c>
      <c r="B59" s="158" t="s">
        <v>234</v>
      </c>
      <c r="C59" s="17" t="s">
        <v>264</v>
      </c>
    </row>
    <row r="60" spans="1:3" ht="16">
      <c r="A60" s="164">
        <v>1.1399999999999999</v>
      </c>
      <c r="B60" s="172" t="s">
        <v>157</v>
      </c>
      <c r="C60" s="167" t="s">
        <v>174</v>
      </c>
    </row>
    <row r="61" spans="1:3" ht="32">
      <c r="A61" s="164">
        <v>1.1499999999999999</v>
      </c>
      <c r="B61" s="172" t="s">
        <v>117</v>
      </c>
      <c r="C61" s="167" t="s">
        <v>179</v>
      </c>
    </row>
    <row r="62" spans="1:3" ht="48">
      <c r="A62" s="164">
        <v>1.1599999999999999</v>
      </c>
      <c r="B62" s="172" t="s">
        <v>118</v>
      </c>
      <c r="C62" s="167" t="s">
        <v>180</v>
      </c>
    </row>
    <row r="63" spans="1:3">
      <c r="A63" s="163">
        <v>2</v>
      </c>
      <c r="B63" s="155" t="s">
        <v>35</v>
      </c>
      <c r="C63" s="155"/>
    </row>
    <row r="64" spans="1:3" ht="48">
      <c r="A64" s="164">
        <v>2.1</v>
      </c>
      <c r="B64" s="168" t="s">
        <v>158</v>
      </c>
      <c r="C64" s="167" t="s">
        <v>183</v>
      </c>
    </row>
    <row r="65" spans="1:3" ht="48">
      <c r="A65" s="164">
        <v>2.2000000000000002</v>
      </c>
      <c r="B65" s="168" t="s">
        <v>51</v>
      </c>
      <c r="C65" s="167" t="s">
        <v>182</v>
      </c>
    </row>
    <row r="66" spans="1:3" ht="32">
      <c r="A66" s="164">
        <v>2.2999999999999998</v>
      </c>
      <c r="B66" s="180" t="s">
        <v>55</v>
      </c>
      <c r="C66" s="167" t="s">
        <v>181</v>
      </c>
    </row>
    <row r="67" spans="1:3" ht="16">
      <c r="A67" s="164">
        <v>2.4</v>
      </c>
      <c r="B67" s="167" t="s">
        <v>140</v>
      </c>
      <c r="C67" s="167" t="s">
        <v>190</v>
      </c>
    </row>
    <row r="68" spans="1:3" ht="16">
      <c r="A68" s="164">
        <v>2.5</v>
      </c>
      <c r="B68" s="167" t="s">
        <v>141</v>
      </c>
      <c r="C68" s="167" t="s">
        <v>189</v>
      </c>
    </row>
    <row r="69" spans="1:3" ht="16">
      <c r="A69" s="164">
        <v>2.6</v>
      </c>
      <c r="B69" s="167" t="s">
        <v>142</v>
      </c>
      <c r="C69" s="167" t="s">
        <v>191</v>
      </c>
    </row>
    <row r="70" spans="1:3" ht="16">
      <c r="A70" s="164">
        <v>2.7</v>
      </c>
      <c r="B70" s="167" t="s">
        <v>143</v>
      </c>
      <c r="C70" s="167" t="s">
        <v>192</v>
      </c>
    </row>
    <row r="71" spans="1:3" ht="16">
      <c r="A71" s="164">
        <v>2.8</v>
      </c>
      <c r="B71" s="167" t="s">
        <v>144</v>
      </c>
      <c r="C71" s="167" t="s">
        <v>193</v>
      </c>
    </row>
    <row r="72" spans="1:3" ht="16">
      <c r="A72" s="164">
        <v>2.9</v>
      </c>
      <c r="B72" s="167" t="s">
        <v>145</v>
      </c>
      <c r="C72" s="167" t="s">
        <v>194</v>
      </c>
    </row>
    <row r="73" spans="1:3" ht="16">
      <c r="A73" s="164">
        <v>2.1</v>
      </c>
      <c r="B73" s="167" t="s">
        <v>146</v>
      </c>
      <c r="C73" s="167" t="s">
        <v>174</v>
      </c>
    </row>
    <row r="74" spans="1:3">
      <c r="A74" s="163">
        <v>3</v>
      </c>
      <c r="B74" s="155" t="s">
        <v>104</v>
      </c>
      <c r="C74" s="155"/>
    </row>
    <row r="75" spans="1:3" ht="16">
      <c r="A75" s="156">
        <v>3.1</v>
      </c>
      <c r="B75" s="171" t="s">
        <v>105</v>
      </c>
      <c r="C75" s="167" t="s">
        <v>184</v>
      </c>
    </row>
    <row r="76" spans="1:3" ht="64">
      <c r="A76" s="164">
        <v>3.2</v>
      </c>
      <c r="B76" s="168" t="s">
        <v>46</v>
      </c>
      <c r="C76" s="167" t="s">
        <v>209</v>
      </c>
    </row>
    <row r="77" spans="1:3" ht="32">
      <c r="A77" s="164">
        <v>3.3</v>
      </c>
      <c r="B77" s="168" t="s">
        <v>57</v>
      </c>
      <c r="C77" s="167" t="s">
        <v>222</v>
      </c>
    </row>
    <row r="78" spans="1:3" ht="32">
      <c r="A78" s="164">
        <v>3.4</v>
      </c>
      <c r="B78" s="169" t="s">
        <v>63</v>
      </c>
      <c r="C78" s="181" t="s">
        <v>195</v>
      </c>
    </row>
    <row r="79" spans="1:3" ht="48">
      <c r="A79" s="164">
        <v>3.5</v>
      </c>
      <c r="B79" s="180" t="s">
        <v>235</v>
      </c>
      <c r="C79" s="167" t="s">
        <v>224</v>
      </c>
    </row>
    <row r="80" spans="1:3" ht="112">
      <c r="A80" s="164">
        <v>3.6</v>
      </c>
      <c r="B80" s="84" t="s">
        <v>236</v>
      </c>
      <c r="C80" s="17" t="s">
        <v>265</v>
      </c>
    </row>
    <row r="81" spans="1:3" ht="64">
      <c r="A81" s="164">
        <v>3.7</v>
      </c>
      <c r="B81" s="180" t="s">
        <v>106</v>
      </c>
      <c r="C81" s="167" t="s">
        <v>210</v>
      </c>
    </row>
    <row r="82" spans="1:3" ht="32">
      <c r="A82" s="164">
        <v>3.8</v>
      </c>
      <c r="B82" s="168" t="s">
        <v>159</v>
      </c>
      <c r="C82" s="167" t="s">
        <v>188</v>
      </c>
    </row>
    <row r="83" spans="1:3">
      <c r="A83" s="163">
        <v>4</v>
      </c>
      <c r="B83" s="155" t="s">
        <v>16</v>
      </c>
      <c r="C83" s="155"/>
    </row>
    <row r="84" spans="1:3" ht="16">
      <c r="A84" s="164">
        <v>4.0999999999999996</v>
      </c>
      <c r="B84" s="168" t="s">
        <v>75</v>
      </c>
      <c r="C84" s="181" t="s">
        <v>196</v>
      </c>
    </row>
    <row r="85" spans="1:3" ht="64">
      <c r="A85" s="164">
        <v>4.2</v>
      </c>
      <c r="B85" s="168" t="s">
        <v>53</v>
      </c>
      <c r="C85" s="167" t="s">
        <v>211</v>
      </c>
    </row>
    <row r="86" spans="1:3" ht="112">
      <c r="A86" s="164">
        <v>4.3</v>
      </c>
      <c r="B86" s="168" t="s">
        <v>161</v>
      </c>
      <c r="C86" s="167" t="s">
        <v>200</v>
      </c>
    </row>
    <row r="87" spans="1:3" ht="16">
      <c r="A87" s="164">
        <v>4.4000000000000004</v>
      </c>
      <c r="B87" s="168" t="s">
        <v>74</v>
      </c>
      <c r="C87" s="167" t="s">
        <v>198</v>
      </c>
    </row>
    <row r="88" spans="1:3" ht="16">
      <c r="A88" s="164">
        <v>4.5</v>
      </c>
      <c r="B88" s="168" t="s">
        <v>73</v>
      </c>
      <c r="C88" s="181" t="s">
        <v>197</v>
      </c>
    </row>
    <row r="89" spans="1:3" ht="80">
      <c r="A89" s="164">
        <v>4.5999999999999996</v>
      </c>
      <c r="B89" s="84" t="s">
        <v>240</v>
      </c>
      <c r="C89" s="23" t="s">
        <v>266</v>
      </c>
    </row>
    <row r="90" spans="1:3" ht="64">
      <c r="A90" s="164">
        <v>4.7</v>
      </c>
      <c r="B90" s="168" t="s">
        <v>17</v>
      </c>
      <c r="C90" s="167" t="s">
        <v>223</v>
      </c>
    </row>
    <row r="91" spans="1:3" ht="16">
      <c r="A91" s="164">
        <v>4.8</v>
      </c>
      <c r="B91" s="168" t="s">
        <v>116</v>
      </c>
      <c r="C91" s="181" t="s">
        <v>196</v>
      </c>
    </row>
    <row r="92" spans="1:3">
      <c r="A92" s="163">
        <v>5</v>
      </c>
      <c r="B92" s="155" t="s">
        <v>18</v>
      </c>
      <c r="C92" s="155"/>
    </row>
    <row r="93" spans="1:3" ht="350">
      <c r="A93" s="164">
        <v>5.0999999999999996</v>
      </c>
      <c r="B93" s="168" t="s">
        <v>54</v>
      </c>
      <c r="C93" s="181" t="s">
        <v>199</v>
      </c>
    </row>
    <row r="94" spans="1:3" ht="64">
      <c r="A94" s="156">
        <v>5.2</v>
      </c>
      <c r="B94" s="182" t="s">
        <v>58</v>
      </c>
      <c r="C94" s="167" t="s">
        <v>212</v>
      </c>
    </row>
    <row r="95" spans="1:3" ht="48">
      <c r="A95" s="156">
        <v>5.3</v>
      </c>
      <c r="B95" s="171" t="s">
        <v>59</v>
      </c>
      <c r="C95" s="167" t="s">
        <v>213</v>
      </c>
    </row>
    <row r="96" spans="1:3" ht="128">
      <c r="A96" s="156">
        <v>5.4</v>
      </c>
      <c r="B96" s="157" t="s">
        <v>246</v>
      </c>
      <c r="C96" s="23" t="s">
        <v>267</v>
      </c>
    </row>
    <row r="97" spans="1:3" ht="16">
      <c r="A97" s="156">
        <v>5.5</v>
      </c>
      <c r="B97" s="171" t="s">
        <v>108</v>
      </c>
      <c r="C97" s="167" t="s">
        <v>174</v>
      </c>
    </row>
    <row r="98" spans="1:3" ht="32">
      <c r="A98" s="156">
        <v>5.6</v>
      </c>
      <c r="B98" s="171" t="s">
        <v>110</v>
      </c>
      <c r="C98" s="167" t="s">
        <v>185</v>
      </c>
    </row>
    <row r="99" spans="1:3" ht="16">
      <c r="A99" s="156">
        <v>5.7</v>
      </c>
      <c r="B99" s="167" t="s">
        <v>113</v>
      </c>
      <c r="C99" s="167" t="s">
        <v>216</v>
      </c>
    </row>
    <row r="100" spans="1:3" ht="32">
      <c r="A100" s="156" t="s">
        <v>114</v>
      </c>
      <c r="B100" s="171" t="s">
        <v>109</v>
      </c>
      <c r="C100" s="167" t="s">
        <v>186</v>
      </c>
    </row>
    <row r="101" spans="1:3" ht="48">
      <c r="A101" s="156" t="s">
        <v>115</v>
      </c>
      <c r="B101" s="171" t="s">
        <v>111</v>
      </c>
      <c r="C101" s="183" t="s">
        <v>187</v>
      </c>
    </row>
    <row r="102" spans="1:3" ht="80">
      <c r="A102" s="28">
        <v>5.8</v>
      </c>
      <c r="B102" s="184" t="s">
        <v>107</v>
      </c>
      <c r="C102" s="167" t="s">
        <v>214</v>
      </c>
    </row>
    <row r="104" spans="1:3">
      <c r="A104" s="186">
        <v>8</v>
      </c>
      <c r="B104" s="177" t="s">
        <v>247</v>
      </c>
      <c r="C104" s="178"/>
    </row>
    <row r="105" spans="1:3" ht="48">
      <c r="A105" s="185">
        <v>8.01</v>
      </c>
      <c r="B105" s="173" t="s">
        <v>254</v>
      </c>
      <c r="C105" s="17" t="s">
        <v>268</v>
      </c>
    </row>
    <row r="106" spans="1:3" ht="16">
      <c r="A106" s="185">
        <f xml:space="preserve"> A105 + 0.01</f>
        <v>8.02</v>
      </c>
      <c r="B106" s="173" t="s">
        <v>253</v>
      </c>
      <c r="C106" s="17" t="s">
        <v>269</v>
      </c>
    </row>
    <row r="107" spans="1:3" ht="32">
      <c r="A107" s="185">
        <f t="shared" ref="A107:A122" si="0" xml:space="preserve"> A106 + 0.01</f>
        <v>8.0299999999999994</v>
      </c>
      <c r="B107" s="173" t="s">
        <v>255</v>
      </c>
      <c r="C107" s="17" t="s">
        <v>271</v>
      </c>
    </row>
    <row r="108" spans="1:3" ht="80">
      <c r="A108" s="185">
        <f t="shared" si="0"/>
        <v>8.0399999999999991</v>
      </c>
      <c r="B108" s="174" t="s">
        <v>256</v>
      </c>
      <c r="C108" s="17" t="s">
        <v>270</v>
      </c>
    </row>
    <row r="109" spans="1:3" ht="80">
      <c r="A109" s="185">
        <f t="shared" si="0"/>
        <v>8.0499999999999989</v>
      </c>
      <c r="B109" s="173" t="s">
        <v>257</v>
      </c>
      <c r="C109" s="17" t="s">
        <v>273</v>
      </c>
    </row>
    <row r="110" spans="1:3" ht="64">
      <c r="A110" s="185">
        <f t="shared" si="0"/>
        <v>8.0599999999999987</v>
      </c>
      <c r="B110" s="174" t="s">
        <v>248</v>
      </c>
      <c r="C110" s="17" t="s">
        <v>274</v>
      </c>
    </row>
    <row r="111" spans="1:3" ht="48">
      <c r="A111" s="185">
        <f t="shared" si="0"/>
        <v>8.0699999999999985</v>
      </c>
      <c r="B111" s="157" t="s">
        <v>237</v>
      </c>
      <c r="C111" s="17" t="s">
        <v>275</v>
      </c>
    </row>
    <row r="112" spans="1:3" ht="32">
      <c r="A112" s="185">
        <f t="shared" si="0"/>
        <v>8.0799999999999983</v>
      </c>
      <c r="B112" s="175" t="s">
        <v>238</v>
      </c>
      <c r="C112" s="17" t="s">
        <v>284</v>
      </c>
    </row>
    <row r="113" spans="1:3" ht="48">
      <c r="A113" s="185">
        <f t="shared" si="0"/>
        <v>8.0899999999999981</v>
      </c>
      <c r="B113" s="175" t="s">
        <v>239</v>
      </c>
      <c r="C113" s="17" t="s">
        <v>276</v>
      </c>
    </row>
    <row r="114" spans="1:3" ht="128">
      <c r="A114" s="185">
        <f t="shared" si="0"/>
        <v>8.0999999999999979</v>
      </c>
      <c r="B114" s="152" t="s">
        <v>241</v>
      </c>
      <c r="C114" s="17" t="s">
        <v>277</v>
      </c>
    </row>
    <row r="115" spans="1:3" ht="48">
      <c r="A115" s="185">
        <f t="shared" si="0"/>
        <v>8.1099999999999977</v>
      </c>
      <c r="B115" s="152" t="s">
        <v>249</v>
      </c>
      <c r="C115" s="17" t="s">
        <v>278</v>
      </c>
    </row>
    <row r="116" spans="1:3" ht="64">
      <c r="A116" s="185">
        <f t="shared" si="0"/>
        <v>8.1199999999999974</v>
      </c>
      <c r="B116" s="176" t="s">
        <v>242</v>
      </c>
      <c r="C116" s="17" t="s">
        <v>279</v>
      </c>
    </row>
    <row r="117" spans="1:3" ht="32">
      <c r="A117" s="185">
        <f t="shared" si="0"/>
        <v>8.1299999999999972</v>
      </c>
      <c r="B117" s="157" t="s">
        <v>243</v>
      </c>
      <c r="C117" s="149" t="s">
        <v>280</v>
      </c>
    </row>
    <row r="118" spans="1:3" ht="32">
      <c r="A118" s="185">
        <f t="shared" si="0"/>
        <v>8.139999999999997</v>
      </c>
      <c r="B118" s="176" t="s">
        <v>244</v>
      </c>
      <c r="C118" s="17" t="s">
        <v>281</v>
      </c>
    </row>
    <row r="119" spans="1:3" ht="128">
      <c r="A119" s="185">
        <f t="shared" si="0"/>
        <v>8.1499999999999968</v>
      </c>
      <c r="B119" s="176" t="s">
        <v>245</v>
      </c>
      <c r="C119" s="17" t="s">
        <v>286</v>
      </c>
    </row>
    <row r="120" spans="1:3" ht="112">
      <c r="A120" s="185">
        <f t="shared" si="0"/>
        <v>8.1599999999999966</v>
      </c>
      <c r="B120" s="175" t="s">
        <v>250</v>
      </c>
      <c r="C120" s="17" t="s">
        <v>285</v>
      </c>
    </row>
    <row r="121" spans="1:3" ht="32">
      <c r="A121" s="185">
        <f t="shared" si="0"/>
        <v>8.1699999999999964</v>
      </c>
      <c r="B121" s="175" t="s">
        <v>251</v>
      </c>
      <c r="C121" s="17" t="s">
        <v>282</v>
      </c>
    </row>
    <row r="122" spans="1:3" ht="32">
      <c r="A122" s="185">
        <f t="shared" si="0"/>
        <v>8.1799999999999962</v>
      </c>
      <c r="B122" s="152" t="s">
        <v>252</v>
      </c>
      <c r="C122" s="17" t="s">
        <v>272</v>
      </c>
    </row>
  </sheetData>
  <pageMargins left="0.23622047244094491" right="0" top="0.74803149606299213" bottom="0.74803149606299213" header="0.31496062992125984" footer="0.31496062992125984"/>
  <pageSetup paperSize="17" scale="68" orientation="landscape" r:id="rId1"/>
  <headerFooter>
    <oddHeader>&amp;R&amp;"-,Bold"&amp;12AML Financial Crimes Project</oddHeader>
    <oddFooter>Page &amp;P of &amp;N</oddFooter>
  </headerFooter>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M34"/>
  <sheetViews>
    <sheetView zoomScaleNormal="100" workbookViewId="0">
      <pane ySplit="3" topLeftCell="A4" activePane="bottomLeft" state="frozen"/>
      <selection pane="bottomLeft" activeCell="B2" sqref="B2"/>
    </sheetView>
  </sheetViews>
  <sheetFormatPr baseColWidth="10" defaultColWidth="9.1640625" defaultRowHeight="15"/>
  <cols>
    <col min="1" max="1" width="6.33203125" style="21" customWidth="1"/>
    <col min="2" max="2" width="91.1640625" style="16" customWidth="1"/>
    <col min="3" max="3" width="11.6640625" style="16" customWidth="1"/>
    <col min="4" max="4" width="11.6640625" style="16" hidden="1" customWidth="1"/>
    <col min="5" max="5" width="47.5" style="20" customWidth="1"/>
    <col min="6" max="6" width="51.1640625" style="20" customWidth="1"/>
    <col min="7" max="7" width="1.33203125" style="20" customWidth="1"/>
    <col min="8" max="8" width="18.5" style="21" customWidth="1"/>
    <col min="9" max="9" width="21.6640625" style="21" customWidth="1"/>
    <col min="10" max="10" width="1" style="21" customWidth="1"/>
    <col min="11" max="13" width="14.5" style="21" customWidth="1"/>
    <col min="14" max="16384" width="9.1640625" style="22"/>
  </cols>
  <sheetData>
    <row r="2" spans="1:13" ht="20" thickBot="1">
      <c r="A2" s="85"/>
      <c r="B2" s="52" t="s">
        <v>102</v>
      </c>
      <c r="C2" s="52"/>
      <c r="D2" s="52"/>
      <c r="E2" s="53"/>
      <c r="F2" s="53"/>
      <c r="G2" s="53"/>
      <c r="H2" s="54" t="s">
        <v>33</v>
      </c>
      <c r="I2" s="54" t="s">
        <v>33</v>
      </c>
      <c r="J2" s="54"/>
      <c r="K2" s="55"/>
      <c r="L2" s="55"/>
      <c r="M2" s="55"/>
    </row>
    <row r="3" spans="1:13" ht="98">
      <c r="A3" s="44"/>
      <c r="B3" s="36" t="s">
        <v>42</v>
      </c>
      <c r="C3" s="36" t="s">
        <v>40</v>
      </c>
      <c r="D3" s="36" t="s">
        <v>45</v>
      </c>
      <c r="E3" s="36" t="s">
        <v>32</v>
      </c>
      <c r="F3" s="36" t="s">
        <v>71</v>
      </c>
      <c r="G3" s="37"/>
      <c r="H3" s="45" t="s">
        <v>43</v>
      </c>
      <c r="I3" s="45" t="s">
        <v>44</v>
      </c>
      <c r="J3" s="37"/>
      <c r="K3" s="46" t="s">
        <v>38</v>
      </c>
      <c r="L3" s="46" t="s">
        <v>39</v>
      </c>
      <c r="M3" s="47" t="s">
        <v>20</v>
      </c>
    </row>
    <row r="4" spans="1:13">
      <c r="A4" s="48">
        <v>1</v>
      </c>
      <c r="B4" s="35" t="s">
        <v>92</v>
      </c>
      <c r="C4" s="35"/>
      <c r="D4" s="35"/>
      <c r="E4" s="50"/>
      <c r="F4" s="50"/>
      <c r="G4" s="39"/>
      <c r="H4" s="50"/>
      <c r="I4" s="50"/>
      <c r="J4" s="38"/>
      <c r="K4" s="50"/>
      <c r="L4" s="50"/>
      <c r="M4" s="51"/>
    </row>
    <row r="5" spans="1:13" ht="409.6">
      <c r="A5" s="86">
        <v>1.1000000000000001</v>
      </c>
      <c r="B5" s="18" t="s">
        <v>48</v>
      </c>
      <c r="C5" s="28" t="s">
        <v>24</v>
      </c>
      <c r="D5" s="28">
        <v>3</v>
      </c>
      <c r="E5" s="82" t="s">
        <v>83</v>
      </c>
      <c r="F5" s="17" t="s">
        <v>87</v>
      </c>
      <c r="G5" s="40"/>
      <c r="H5" s="56"/>
      <c r="I5" s="56"/>
      <c r="J5" s="38"/>
      <c r="K5" s="141">
        <f>D5*H5</f>
        <v>0</v>
      </c>
      <c r="L5" s="141">
        <f>D5*I5</f>
        <v>0</v>
      </c>
      <c r="M5" s="142">
        <f>D5*4</f>
        <v>12</v>
      </c>
    </row>
    <row r="6" spans="1:13" ht="16">
      <c r="A6" s="86">
        <v>1.2</v>
      </c>
      <c r="B6" s="18" t="s">
        <v>49</v>
      </c>
      <c r="C6" s="28" t="s">
        <v>37</v>
      </c>
      <c r="D6" s="28">
        <v>2</v>
      </c>
      <c r="E6" s="27" t="s">
        <v>84</v>
      </c>
      <c r="F6" s="17" t="s">
        <v>84</v>
      </c>
      <c r="G6" s="40"/>
      <c r="H6" s="56"/>
      <c r="I6" s="56"/>
      <c r="J6" s="38"/>
      <c r="K6" s="141">
        <f t="shared" ref="K6:K25" si="0">D6*H6</f>
        <v>0</v>
      </c>
      <c r="L6" s="141">
        <f t="shared" ref="L6:L25" si="1">D6*I6</f>
        <v>0</v>
      </c>
      <c r="M6" s="142">
        <f t="shared" ref="M6:M12" si="2">D6*4</f>
        <v>8</v>
      </c>
    </row>
    <row r="7" spans="1:13" ht="32">
      <c r="A7" s="86">
        <v>1.3</v>
      </c>
      <c r="B7" s="18" t="s">
        <v>47</v>
      </c>
      <c r="C7" s="28" t="s">
        <v>24</v>
      </c>
      <c r="D7" s="28">
        <v>3</v>
      </c>
      <c r="E7" s="27" t="s">
        <v>85</v>
      </c>
      <c r="F7" s="17" t="s">
        <v>88</v>
      </c>
      <c r="G7" s="40"/>
      <c r="H7" s="56"/>
      <c r="I7" s="56"/>
      <c r="J7" s="38"/>
      <c r="K7" s="141">
        <f t="shared" si="0"/>
        <v>0</v>
      </c>
      <c r="L7" s="141">
        <f t="shared" si="1"/>
        <v>0</v>
      </c>
      <c r="M7" s="142">
        <f t="shared" si="2"/>
        <v>12</v>
      </c>
    </row>
    <row r="8" spans="1:13" ht="16">
      <c r="A8" s="86">
        <v>1.4</v>
      </c>
      <c r="B8" s="18" t="s">
        <v>50</v>
      </c>
      <c r="C8" s="28" t="s">
        <v>37</v>
      </c>
      <c r="D8" s="28">
        <v>2</v>
      </c>
      <c r="E8" s="34" t="s">
        <v>86</v>
      </c>
      <c r="F8" s="17" t="s">
        <v>93</v>
      </c>
      <c r="G8" s="40"/>
      <c r="H8" s="56"/>
      <c r="I8" s="56"/>
      <c r="J8" s="38"/>
      <c r="K8" s="141">
        <f t="shared" si="0"/>
        <v>0</v>
      </c>
      <c r="L8" s="141">
        <f t="shared" si="1"/>
        <v>0</v>
      </c>
      <c r="M8" s="142">
        <f t="shared" si="2"/>
        <v>8</v>
      </c>
    </row>
    <row r="9" spans="1:13" ht="22.5" customHeight="1">
      <c r="A9" s="86">
        <v>1.5</v>
      </c>
      <c r="B9" s="18" t="s">
        <v>0</v>
      </c>
      <c r="C9" s="28" t="s">
        <v>25</v>
      </c>
      <c r="D9" s="28">
        <v>1</v>
      </c>
      <c r="E9" s="27">
        <v>9</v>
      </c>
      <c r="F9" s="17">
        <v>9</v>
      </c>
      <c r="G9" s="40"/>
      <c r="H9" s="56"/>
      <c r="I9" s="56"/>
      <c r="J9" s="38"/>
      <c r="K9" s="141">
        <f t="shared" si="0"/>
        <v>0</v>
      </c>
      <c r="L9" s="141">
        <f t="shared" si="1"/>
        <v>0</v>
      </c>
      <c r="M9" s="142">
        <f t="shared" si="2"/>
        <v>4</v>
      </c>
    </row>
    <row r="10" spans="1:13" ht="60.75" customHeight="1">
      <c r="A10" s="86">
        <v>1.6</v>
      </c>
      <c r="B10" s="18" t="s">
        <v>64</v>
      </c>
      <c r="C10" s="28" t="s">
        <v>24</v>
      </c>
      <c r="D10" s="28">
        <v>3</v>
      </c>
      <c r="E10" s="27"/>
      <c r="F10" s="17"/>
      <c r="G10" s="40"/>
      <c r="H10" s="56"/>
      <c r="I10" s="56"/>
      <c r="J10" s="38"/>
      <c r="K10" s="141">
        <f t="shared" si="0"/>
        <v>0</v>
      </c>
      <c r="L10" s="141">
        <f t="shared" si="1"/>
        <v>0</v>
      </c>
      <c r="M10" s="142">
        <f t="shared" si="2"/>
        <v>12</v>
      </c>
    </row>
    <row r="11" spans="1:13" ht="16">
      <c r="A11" s="86">
        <v>1.7</v>
      </c>
      <c r="B11" s="18" t="s">
        <v>65</v>
      </c>
      <c r="C11" s="28" t="s">
        <v>37</v>
      </c>
      <c r="D11" s="28">
        <v>2</v>
      </c>
      <c r="E11" s="27"/>
      <c r="F11" s="17"/>
      <c r="G11" s="40"/>
      <c r="H11" s="56"/>
      <c r="I11" s="56"/>
      <c r="J11" s="38"/>
      <c r="K11" s="141">
        <f t="shared" si="0"/>
        <v>0</v>
      </c>
      <c r="L11" s="141">
        <f t="shared" si="1"/>
        <v>0</v>
      </c>
      <c r="M11" s="142">
        <f t="shared" si="2"/>
        <v>8</v>
      </c>
    </row>
    <row r="12" spans="1:13" ht="32">
      <c r="A12" s="87">
        <v>1.8</v>
      </c>
      <c r="B12" s="18" t="s">
        <v>66</v>
      </c>
      <c r="C12" s="28" t="s">
        <v>37</v>
      </c>
      <c r="D12" s="80">
        <v>2</v>
      </c>
      <c r="E12" s="27"/>
      <c r="F12" s="27"/>
      <c r="G12" s="40"/>
      <c r="H12" s="56"/>
      <c r="I12" s="56"/>
      <c r="J12" s="38"/>
      <c r="K12" s="141">
        <f t="shared" si="0"/>
        <v>0</v>
      </c>
      <c r="L12" s="141">
        <f t="shared" si="1"/>
        <v>0</v>
      </c>
      <c r="M12" s="142">
        <f t="shared" si="2"/>
        <v>8</v>
      </c>
    </row>
    <row r="13" spans="1:13">
      <c r="A13" s="48">
        <v>2</v>
      </c>
      <c r="B13" s="35" t="s">
        <v>1</v>
      </c>
      <c r="C13" s="49"/>
      <c r="D13" s="49"/>
      <c r="E13" s="50"/>
      <c r="F13" s="50"/>
      <c r="G13" s="41"/>
      <c r="H13" s="58"/>
      <c r="I13" s="58"/>
      <c r="J13" s="38"/>
      <c r="K13" s="58"/>
      <c r="L13" s="58"/>
      <c r="M13" s="51"/>
    </row>
    <row r="14" spans="1:13" ht="409.6">
      <c r="A14" s="86">
        <v>2.1</v>
      </c>
      <c r="B14" s="18" t="s">
        <v>2</v>
      </c>
      <c r="C14" s="28" t="s">
        <v>24</v>
      </c>
      <c r="D14" s="28">
        <v>3</v>
      </c>
      <c r="E14" s="27" t="s">
        <v>41</v>
      </c>
      <c r="F14" s="17" t="s">
        <v>79</v>
      </c>
      <c r="G14" s="41"/>
      <c r="H14" s="57"/>
      <c r="I14" s="57"/>
      <c r="J14" s="38"/>
      <c r="K14" s="141">
        <f t="shared" si="0"/>
        <v>0</v>
      </c>
      <c r="L14" s="141">
        <f t="shared" si="1"/>
        <v>0</v>
      </c>
      <c r="M14" s="142">
        <f>D14*4</f>
        <v>12</v>
      </c>
    </row>
    <row r="15" spans="1:13" ht="409.6">
      <c r="A15" s="86">
        <v>2.2000000000000002</v>
      </c>
      <c r="B15" s="15" t="s">
        <v>52</v>
      </c>
      <c r="C15" s="32" t="s">
        <v>24</v>
      </c>
      <c r="D15" s="28">
        <v>3</v>
      </c>
      <c r="E15" s="27"/>
      <c r="F15" s="23" t="s">
        <v>80</v>
      </c>
      <c r="G15" s="40"/>
      <c r="H15" s="56"/>
      <c r="I15" s="56"/>
      <c r="J15" s="38"/>
      <c r="K15" s="141">
        <f t="shared" si="0"/>
        <v>0</v>
      </c>
      <c r="L15" s="141">
        <f t="shared" si="1"/>
        <v>0</v>
      </c>
      <c r="M15" s="142">
        <f t="shared" ref="M15:M21" si="3">D15*4</f>
        <v>12</v>
      </c>
    </row>
    <row r="16" spans="1:13" ht="378.75" customHeight="1">
      <c r="A16" s="86">
        <v>2.2999999999999998</v>
      </c>
      <c r="B16" s="26" t="s">
        <v>60</v>
      </c>
      <c r="C16" s="32" t="s">
        <v>24</v>
      </c>
      <c r="D16" s="28">
        <v>3</v>
      </c>
      <c r="E16" s="90" t="s">
        <v>76</v>
      </c>
      <c r="F16" s="17"/>
      <c r="G16" s="40"/>
      <c r="H16" s="56"/>
      <c r="I16" s="56"/>
      <c r="J16" s="38"/>
      <c r="K16" s="141">
        <f t="shared" si="0"/>
        <v>0</v>
      </c>
      <c r="L16" s="141">
        <f t="shared" si="1"/>
        <v>0</v>
      </c>
      <c r="M16" s="142">
        <f t="shared" si="3"/>
        <v>12</v>
      </c>
    </row>
    <row r="17" spans="1:13" ht="240">
      <c r="A17" s="86">
        <v>2.4</v>
      </c>
      <c r="B17" s="15" t="s">
        <v>27</v>
      </c>
      <c r="C17" s="32" t="s">
        <v>24</v>
      </c>
      <c r="D17" s="28">
        <v>3</v>
      </c>
      <c r="E17" s="27"/>
      <c r="F17" s="17" t="s">
        <v>81</v>
      </c>
      <c r="G17" s="40"/>
      <c r="H17" s="56"/>
      <c r="I17" s="56"/>
      <c r="J17" s="38"/>
      <c r="K17" s="141">
        <f t="shared" si="0"/>
        <v>0</v>
      </c>
      <c r="L17" s="141">
        <f t="shared" si="1"/>
        <v>0</v>
      </c>
      <c r="M17" s="142">
        <f t="shared" si="3"/>
        <v>12</v>
      </c>
    </row>
    <row r="18" spans="1:13" ht="112">
      <c r="A18" s="88">
        <v>2.5</v>
      </c>
      <c r="B18" s="18" t="s">
        <v>77</v>
      </c>
      <c r="C18" s="32" t="s">
        <v>24</v>
      </c>
      <c r="D18" s="28">
        <v>3</v>
      </c>
      <c r="E18" s="27"/>
      <c r="F18" s="17" t="s">
        <v>82</v>
      </c>
      <c r="G18" s="40"/>
      <c r="H18" s="56"/>
      <c r="I18" s="56"/>
      <c r="J18" s="38"/>
      <c r="K18" s="141">
        <f t="shared" si="0"/>
        <v>0</v>
      </c>
      <c r="L18" s="141">
        <f t="shared" si="1"/>
        <v>0</v>
      </c>
      <c r="M18" s="142">
        <f t="shared" si="3"/>
        <v>12</v>
      </c>
    </row>
    <row r="19" spans="1:13" ht="16">
      <c r="A19" s="88">
        <v>2.6</v>
      </c>
      <c r="B19" s="15" t="s">
        <v>26</v>
      </c>
      <c r="C19" s="32" t="s">
        <v>24</v>
      </c>
      <c r="D19" s="28">
        <v>3</v>
      </c>
      <c r="E19" s="29"/>
      <c r="F19" s="31" t="s">
        <v>89</v>
      </c>
      <c r="G19" s="40"/>
      <c r="H19" s="56"/>
      <c r="I19" s="56"/>
      <c r="J19" s="38"/>
      <c r="K19" s="141">
        <f t="shared" si="0"/>
        <v>0</v>
      </c>
      <c r="L19" s="141">
        <f t="shared" si="1"/>
        <v>0</v>
      </c>
      <c r="M19" s="142">
        <f t="shared" si="3"/>
        <v>12</v>
      </c>
    </row>
    <row r="20" spans="1:13" ht="48">
      <c r="A20" s="88">
        <v>2.7</v>
      </c>
      <c r="B20" s="18" t="s">
        <v>78</v>
      </c>
      <c r="C20" s="32" t="s">
        <v>24</v>
      </c>
      <c r="D20" s="28">
        <v>3</v>
      </c>
      <c r="E20" s="33"/>
      <c r="F20" s="31"/>
      <c r="G20" s="40"/>
      <c r="H20" s="56"/>
      <c r="I20" s="56"/>
      <c r="J20" s="38"/>
      <c r="K20" s="141">
        <f t="shared" si="0"/>
        <v>0</v>
      </c>
      <c r="L20" s="141">
        <f t="shared" si="1"/>
        <v>0</v>
      </c>
      <c r="M20" s="142">
        <f t="shared" si="3"/>
        <v>12</v>
      </c>
    </row>
    <row r="21" spans="1:13" ht="16">
      <c r="A21" s="88">
        <v>2.8</v>
      </c>
      <c r="B21" s="18" t="s">
        <v>28</v>
      </c>
      <c r="C21" s="28" t="s">
        <v>24</v>
      </c>
      <c r="D21" s="28">
        <v>3</v>
      </c>
      <c r="E21" s="33"/>
      <c r="F21" s="31"/>
      <c r="G21" s="40"/>
      <c r="H21" s="56"/>
      <c r="I21" s="56"/>
      <c r="J21" s="38"/>
      <c r="K21" s="141">
        <f t="shared" si="0"/>
        <v>0</v>
      </c>
      <c r="L21" s="141">
        <f t="shared" si="1"/>
        <v>0</v>
      </c>
      <c r="M21" s="142">
        <f t="shared" si="3"/>
        <v>12</v>
      </c>
    </row>
    <row r="22" spans="1:13">
      <c r="A22" s="48">
        <v>3</v>
      </c>
      <c r="B22" s="35" t="s">
        <v>29</v>
      </c>
      <c r="C22" s="49"/>
      <c r="D22" s="49"/>
      <c r="E22" s="50"/>
      <c r="F22" s="50"/>
      <c r="G22" s="40"/>
      <c r="H22" s="58"/>
      <c r="I22" s="58"/>
      <c r="J22" s="38"/>
      <c r="K22" s="58"/>
      <c r="L22" s="58"/>
      <c r="M22" s="51"/>
    </row>
    <row r="23" spans="1:13" ht="160">
      <c r="A23" s="88">
        <v>3.1</v>
      </c>
      <c r="B23" s="15" t="s">
        <v>30</v>
      </c>
      <c r="C23" s="32" t="s">
        <v>24</v>
      </c>
      <c r="D23" s="32">
        <v>3</v>
      </c>
      <c r="E23" s="33"/>
      <c r="F23" s="30" t="s">
        <v>90</v>
      </c>
      <c r="G23" s="40"/>
      <c r="H23" s="56"/>
      <c r="I23" s="56"/>
      <c r="J23" s="38"/>
      <c r="K23" s="141">
        <f t="shared" si="0"/>
        <v>0</v>
      </c>
      <c r="L23" s="141">
        <f t="shared" si="1"/>
        <v>0</v>
      </c>
      <c r="M23" s="142">
        <f>D23*4</f>
        <v>12</v>
      </c>
    </row>
    <row r="24" spans="1:13" ht="16">
      <c r="A24" s="88">
        <v>3.2</v>
      </c>
      <c r="B24" s="15" t="s">
        <v>31</v>
      </c>
      <c r="C24" s="32" t="s">
        <v>24</v>
      </c>
      <c r="D24" s="32">
        <v>3</v>
      </c>
      <c r="E24" s="27"/>
      <c r="F24" s="31" t="s">
        <v>91</v>
      </c>
      <c r="G24" s="40"/>
      <c r="H24" s="56"/>
      <c r="I24" s="56"/>
      <c r="J24" s="38"/>
      <c r="K24" s="141">
        <f t="shared" si="0"/>
        <v>0</v>
      </c>
      <c r="L24" s="141">
        <f t="shared" si="1"/>
        <v>0</v>
      </c>
      <c r="M24" s="142">
        <f t="shared" ref="M24:M25" si="4">D24*4</f>
        <v>12</v>
      </c>
    </row>
    <row r="25" spans="1:13" ht="32">
      <c r="A25" s="88">
        <v>3.3</v>
      </c>
      <c r="B25" s="15" t="s">
        <v>70</v>
      </c>
      <c r="C25" s="32" t="s">
        <v>24</v>
      </c>
      <c r="D25" s="32">
        <v>3</v>
      </c>
      <c r="E25" s="81" t="s">
        <v>72</v>
      </c>
      <c r="F25" s="31" t="s">
        <v>91</v>
      </c>
      <c r="G25" s="40"/>
      <c r="H25" s="56"/>
      <c r="I25" s="56"/>
      <c r="J25" s="38"/>
      <c r="K25" s="141">
        <f t="shared" si="0"/>
        <v>0</v>
      </c>
      <c r="L25" s="141">
        <f t="shared" si="1"/>
        <v>0</v>
      </c>
      <c r="M25" s="142">
        <f t="shared" si="4"/>
        <v>12</v>
      </c>
    </row>
    <row r="26" spans="1:13" ht="16" thickBot="1">
      <c r="A26" s="89"/>
      <c r="B26" s="19"/>
      <c r="C26" s="24"/>
      <c r="D26" s="24"/>
      <c r="E26" s="25"/>
      <c r="F26" s="25"/>
      <c r="G26" s="42"/>
      <c r="H26" s="60"/>
      <c r="I26" s="60"/>
      <c r="J26" s="59"/>
      <c r="K26" s="143"/>
      <c r="L26" s="141"/>
      <c r="M26" s="144"/>
    </row>
    <row r="27" spans="1:13" ht="16" thickBot="1">
      <c r="G27" s="43"/>
      <c r="H27" s="62">
        <f>SUM(H5:H25)</f>
        <v>0</v>
      </c>
      <c r="I27" s="62">
        <f>SUM(I5:I25)</f>
        <v>0</v>
      </c>
      <c r="J27" s="61"/>
      <c r="K27" s="145">
        <f>SUM(K5:K25)</f>
        <v>0</v>
      </c>
      <c r="L27" s="145">
        <f>SUM(L5:L25)</f>
        <v>0</v>
      </c>
      <c r="M27" s="146">
        <f>SUM(M5:M25)</f>
        <v>204</v>
      </c>
    </row>
    <row r="31" spans="1:13" s="21" customFormat="1">
      <c r="B31" s="16"/>
      <c r="C31" s="16"/>
      <c r="D31" s="16"/>
      <c r="F31" s="20"/>
      <c r="G31" s="20"/>
    </row>
    <row r="34" spans="2:7" s="21" customFormat="1">
      <c r="B34" s="16"/>
      <c r="C34" s="16"/>
      <c r="D34" s="16"/>
      <c r="E34" s="20"/>
      <c r="F34" s="20"/>
      <c r="G34" s="20"/>
    </row>
  </sheetData>
  <conditionalFormatting sqref="E4:F4 E13:F13 E22:F22 K26:L26 M5:M25 K5:L22 H10:I26">
    <cfRule type="cellIs" dxfId="16" priority="551" operator="equal">
      <formula>"Demo"</formula>
    </cfRule>
    <cfRule type="cellIs" dxfId="15" priority="552" operator="equal">
      <formula>"Respond"</formula>
    </cfRule>
  </conditionalFormatting>
  <conditionalFormatting sqref="E13:F13 E22:F22 H13:I14">
    <cfRule type="containsText" dxfId="14" priority="550" operator="containsText" text="Demo">
      <formula>NOT(ISERROR(SEARCH("Demo",E13)))</formula>
    </cfRule>
  </conditionalFormatting>
  <conditionalFormatting sqref="E4:F4 E13:F13 E22:F22 K26:L26 M5:M25 K5:L22 H10:I26">
    <cfRule type="containsText" dxfId="13" priority="549" operator="containsText" text="Describe ">
      <formula>NOT(ISERROR(SEARCH("Describe ",E4)))</formula>
    </cfRule>
  </conditionalFormatting>
  <conditionalFormatting sqref="H4:I4 K4:M4 M26">
    <cfRule type="cellIs" dxfId="12" priority="45" operator="equal">
      <formula>"Demo"</formula>
    </cfRule>
    <cfRule type="cellIs" dxfId="11" priority="46" operator="equal">
      <formula>"Respond"</formula>
    </cfRule>
  </conditionalFormatting>
  <conditionalFormatting sqref="H4:I4 K13:L13 K4:M4">
    <cfRule type="containsText" dxfId="10" priority="44" operator="containsText" text="Demo">
      <formula>NOT(ISERROR(SEARCH("Demo",H4)))</formula>
    </cfRule>
  </conditionalFormatting>
  <conditionalFormatting sqref="H4:I4 K4:M4 M26">
    <cfRule type="containsText" dxfId="9" priority="43" operator="containsText" text="Describe ">
      <formula>NOT(ISERROR(SEARCH("Describe ",H4)))</formula>
    </cfRule>
  </conditionalFormatting>
  <conditionalFormatting sqref="H5:I9">
    <cfRule type="cellIs" dxfId="8" priority="41" operator="equal">
      <formula>"Demo"</formula>
    </cfRule>
    <cfRule type="cellIs" dxfId="7" priority="42" operator="equal">
      <formula>"Respond"</formula>
    </cfRule>
  </conditionalFormatting>
  <conditionalFormatting sqref="H5:I9">
    <cfRule type="containsText" dxfId="6" priority="40" operator="containsText" text="Describe ">
      <formula>NOT(ISERROR(SEARCH("Describe ",H5)))</formula>
    </cfRule>
  </conditionalFormatting>
  <conditionalFormatting sqref="K23:K25">
    <cfRule type="cellIs" dxfId="5" priority="5" operator="equal">
      <formula>"Demo"</formula>
    </cfRule>
    <cfRule type="cellIs" dxfId="4" priority="6" operator="equal">
      <formula>"Respond"</formula>
    </cfRule>
  </conditionalFormatting>
  <conditionalFormatting sqref="K23:K25">
    <cfRule type="containsText" dxfId="3" priority="4" operator="containsText" text="Describe ">
      <formula>NOT(ISERROR(SEARCH("Describe ",K23)))</formula>
    </cfRule>
  </conditionalFormatting>
  <conditionalFormatting sqref="L23:L25">
    <cfRule type="cellIs" dxfId="2" priority="2" operator="equal">
      <formula>"Demo"</formula>
    </cfRule>
    <cfRule type="cellIs" dxfId="1" priority="3" operator="equal">
      <formula>"Respond"</formula>
    </cfRule>
  </conditionalFormatting>
  <conditionalFormatting sqref="L23:L25">
    <cfRule type="containsText" dxfId="0" priority="1" operator="containsText" text="Describe ">
      <formula>NOT(ISERROR(SEARCH("Describe ",L23)))</formula>
    </cfRule>
  </conditionalFormatting>
  <pageMargins left="0.23622047244094491" right="0" top="0.74803149606299213" bottom="0.74803149606299213" header="0.31496062992125984" footer="0.31496062992125984"/>
  <pageSetup paperSize="17" scale="72" orientation="landscape" r:id="rId1"/>
  <headerFooter>
    <oddHeader>&amp;R&amp;"-,Bold"&amp;14AML Financial Crimes Project</oddHeader>
    <oddFooter>Page &amp;P of &amp;N</oddFooter>
  </headerFooter>
  <drawing r:id="rId2"/>
  <legacyDrawing r:id="rId3"/>
  <oleObjects>
    <mc:AlternateContent xmlns:mc="http://schemas.openxmlformats.org/markup-compatibility/2006">
      <mc:Choice Requires="x14">
        <oleObject progId="Document" dvAspect="DVASPECT_ICON" shapeId="3073" r:id="rId4">
          <objectPr defaultSize="0" r:id="rId5">
            <anchor moveWithCells="1">
              <from>
                <xdr:col>4</xdr:col>
                <xdr:colOff>482600</xdr:colOff>
                <xdr:row>15</xdr:row>
                <xdr:rowOff>4076700</xdr:rowOff>
              </from>
              <to>
                <xdr:col>4</xdr:col>
                <xdr:colOff>1397000</xdr:colOff>
                <xdr:row>15</xdr:row>
                <xdr:rowOff>4762500</xdr:rowOff>
              </to>
            </anchor>
          </objectPr>
        </oleObject>
      </mc:Choice>
      <mc:Fallback>
        <oleObject progId="Document" dvAspect="DVASPECT_ICON" shapeId="3073" r:id="rId4"/>
      </mc:Fallback>
    </mc:AlternateContent>
    <mc:AlternateContent xmlns:mc="http://schemas.openxmlformats.org/markup-compatibility/2006">
      <mc:Choice Requires="x14">
        <oleObject progId="Acrobat Document" dvAspect="DVASPECT_ICON" shapeId="3074" r:id="rId6">
          <objectPr defaultSize="0" r:id="rId7">
            <anchor moveWithCells="1">
              <from>
                <xdr:col>5</xdr:col>
                <xdr:colOff>152400</xdr:colOff>
                <xdr:row>9</xdr:row>
                <xdr:rowOff>38100</xdr:rowOff>
              </from>
              <to>
                <xdr:col>5</xdr:col>
                <xdr:colOff>1066800</xdr:colOff>
                <xdr:row>9</xdr:row>
                <xdr:rowOff>723900</xdr:rowOff>
              </to>
            </anchor>
          </objectPr>
        </oleObject>
      </mc:Choice>
      <mc:Fallback>
        <oleObject progId="Acrobat Document" dvAspect="DVASPECT_ICON" shapeId="3074" r:id="rId6"/>
      </mc:Fallback>
    </mc:AlternateContent>
    <mc:AlternateContent xmlns:mc="http://schemas.openxmlformats.org/markup-compatibility/2006">
      <mc:Choice Requires="x14">
        <oleObject progId="Acrobat Document" dvAspect="DVASPECT_ICON" shapeId="3075" r:id="rId8">
          <objectPr defaultSize="0" r:id="rId9">
            <anchor moveWithCells="1">
              <from>
                <xdr:col>5</xdr:col>
                <xdr:colOff>1244600</xdr:colOff>
                <xdr:row>9</xdr:row>
                <xdr:rowOff>38100</xdr:rowOff>
              </from>
              <to>
                <xdr:col>5</xdr:col>
                <xdr:colOff>2159000</xdr:colOff>
                <xdr:row>9</xdr:row>
                <xdr:rowOff>723900</xdr:rowOff>
              </to>
            </anchor>
          </objectPr>
        </oleObject>
      </mc:Choice>
      <mc:Fallback>
        <oleObject progId="Acrobat Document" dvAspect="DVASPECT_ICON" shapeId="3075" r:id="rId8"/>
      </mc:Fallback>
    </mc:AlternateContent>
    <mc:AlternateContent xmlns:mc="http://schemas.openxmlformats.org/markup-compatibility/2006">
      <mc:Choice Requires="x14">
        <oleObject progId="Acrobat Document" dvAspect="DVASPECT_ICON" shapeId="3076" r:id="rId10">
          <objectPr defaultSize="0" r:id="rId11">
            <anchor moveWithCells="1">
              <from>
                <xdr:col>5</xdr:col>
                <xdr:colOff>2387600</xdr:colOff>
                <xdr:row>9</xdr:row>
                <xdr:rowOff>38100</xdr:rowOff>
              </from>
              <to>
                <xdr:col>5</xdr:col>
                <xdr:colOff>3302000</xdr:colOff>
                <xdr:row>9</xdr:row>
                <xdr:rowOff>723900</xdr:rowOff>
              </to>
            </anchor>
          </objectPr>
        </oleObject>
      </mc:Choice>
      <mc:Fallback>
        <oleObject progId="Acrobat Document" dvAspect="DVASPECT_ICON" shapeId="3076" r:id="rId10"/>
      </mc:Fallback>
    </mc:AlternateContent>
    <mc:AlternateContent xmlns:mc="http://schemas.openxmlformats.org/markup-compatibility/2006">
      <mc:Choice Requires="x14">
        <oleObject progId="Acrobat Document" dvAspect="DVASPECT_ICON" shapeId="3078" r:id="rId12">
          <objectPr defaultSize="0" r:id="rId13">
            <anchor moveWithCells="1">
              <from>
                <xdr:col>4</xdr:col>
                <xdr:colOff>444500</xdr:colOff>
                <xdr:row>9</xdr:row>
                <xdr:rowOff>63500</xdr:rowOff>
              </from>
              <to>
                <xdr:col>4</xdr:col>
                <xdr:colOff>1358900</xdr:colOff>
                <xdr:row>9</xdr:row>
                <xdr:rowOff>749300</xdr:rowOff>
              </to>
            </anchor>
          </objectPr>
        </oleObject>
      </mc:Choice>
      <mc:Fallback>
        <oleObject progId="Acrobat Document" dvAspect="DVASPECT_ICON" shapeId="3078" r:id="rId12"/>
      </mc:Fallback>
    </mc:AlternateContent>
  </oleObjec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T27"/>
  <sheetViews>
    <sheetView showGridLines="0" zoomScale="110" zoomScaleNormal="110" workbookViewId="0">
      <selection activeCell="C15" sqref="C15"/>
    </sheetView>
  </sheetViews>
  <sheetFormatPr baseColWidth="10" defaultColWidth="9.1640625" defaultRowHeight="15"/>
  <cols>
    <col min="1" max="1" width="6.5" style="1" customWidth="1"/>
    <col min="2" max="2" width="20" style="1" customWidth="1"/>
    <col min="3" max="3" width="13.1640625" style="1" customWidth="1"/>
    <col min="4" max="4" width="20.6640625" style="1" customWidth="1"/>
    <col min="5" max="5" width="13" style="1" customWidth="1"/>
    <col min="6" max="7" width="15.6640625" style="1" customWidth="1"/>
    <col min="8" max="8" width="6.5" style="1" customWidth="1"/>
    <col min="9" max="9" width="22.5" style="1" customWidth="1"/>
    <col min="10" max="10" width="12.6640625" style="1" customWidth="1"/>
    <col min="11" max="11" width="11.5" style="1" customWidth="1"/>
    <col min="12" max="12" width="14.33203125" style="1" customWidth="1"/>
    <col min="13" max="13" width="10" style="1" customWidth="1"/>
    <col min="14" max="14" width="19.6640625" style="1" customWidth="1"/>
    <col min="15" max="15" width="17.5" style="1" bestFit="1" customWidth="1"/>
    <col min="16" max="16384" width="9.1640625" style="1"/>
  </cols>
  <sheetData>
    <row r="2" spans="2:20" ht="24">
      <c r="F2" s="63" t="s">
        <v>23</v>
      </c>
      <c r="G2" s="63"/>
      <c r="H2" s="64"/>
      <c r="I2" s="66" t="s">
        <v>68</v>
      </c>
      <c r="J2" s="64"/>
      <c r="K2" s="64"/>
      <c r="L2" s="2"/>
      <c r="M2" s="2"/>
      <c r="N2" s="2"/>
      <c r="O2" s="2"/>
    </row>
    <row r="3" spans="2:20" ht="16">
      <c r="B3" s="3"/>
      <c r="F3" s="65"/>
      <c r="G3" s="65"/>
      <c r="H3" s="65"/>
      <c r="I3" s="65"/>
      <c r="J3" s="65"/>
      <c r="K3" s="65"/>
      <c r="L3" s="4"/>
    </row>
    <row r="4" spans="2:20">
      <c r="L4" s="4"/>
    </row>
    <row r="5" spans="2:20">
      <c r="B5" s="6" t="s">
        <v>100</v>
      </c>
      <c r="C5" s="5"/>
      <c r="D5" s="5"/>
      <c r="E5" s="5"/>
      <c r="F5" s="5"/>
      <c r="G5" s="5"/>
      <c r="H5" s="5"/>
      <c r="I5" s="5"/>
      <c r="J5" s="5"/>
      <c r="K5" s="5"/>
      <c r="L5" s="7"/>
    </row>
    <row r="6" spans="2:20" ht="16" thickBot="1">
      <c r="L6" s="4"/>
    </row>
    <row r="7" spans="2:20">
      <c r="B7" s="122" t="s">
        <v>4</v>
      </c>
      <c r="C7" s="123" t="s">
        <v>5</v>
      </c>
      <c r="D7" s="124" t="s">
        <v>99</v>
      </c>
      <c r="E7" s="125"/>
      <c r="F7" s="125"/>
      <c r="G7" s="125"/>
      <c r="H7" s="125"/>
      <c r="I7" s="125"/>
      <c r="J7" s="125"/>
      <c r="K7" s="125"/>
      <c r="L7" s="125"/>
      <c r="M7" s="125"/>
      <c r="N7" s="125"/>
      <c r="O7" s="119"/>
    </row>
    <row r="8" spans="2:20">
      <c r="B8" s="139" t="s">
        <v>6</v>
      </c>
      <c r="C8" s="130">
        <v>40</v>
      </c>
      <c r="D8" s="137" t="s">
        <v>14</v>
      </c>
      <c r="E8" s="138"/>
      <c r="F8" s="138"/>
      <c r="G8" s="138"/>
      <c r="H8" s="138"/>
      <c r="I8" s="138"/>
      <c r="J8" s="138"/>
      <c r="K8" s="138"/>
      <c r="L8" s="138"/>
      <c r="M8" s="138"/>
      <c r="N8" s="138"/>
      <c r="O8" s="120"/>
    </row>
    <row r="9" spans="2:20">
      <c r="B9" s="140" t="s">
        <v>11</v>
      </c>
      <c r="C9" s="131">
        <v>20</v>
      </c>
      <c r="D9" s="137" t="s">
        <v>13</v>
      </c>
      <c r="E9" s="138"/>
      <c r="F9" s="138"/>
      <c r="G9" s="138"/>
      <c r="H9" s="138"/>
      <c r="I9" s="138"/>
      <c r="J9" s="138"/>
      <c r="K9" s="138"/>
      <c r="L9" s="138"/>
      <c r="M9" s="138"/>
      <c r="N9" s="138"/>
      <c r="O9" s="120"/>
    </row>
    <row r="10" spans="2:20" ht="15" customHeight="1">
      <c r="B10" s="139" t="s">
        <v>10</v>
      </c>
      <c r="C10" s="130">
        <v>15</v>
      </c>
      <c r="D10" s="137" t="s">
        <v>12</v>
      </c>
      <c r="E10" s="138"/>
      <c r="F10" s="138"/>
      <c r="G10" s="138"/>
      <c r="H10" s="138"/>
      <c r="I10" s="138"/>
      <c r="J10" s="138"/>
      <c r="K10" s="138"/>
      <c r="L10" s="138"/>
      <c r="M10" s="138"/>
      <c r="N10" s="138"/>
      <c r="O10" s="120"/>
    </row>
    <row r="11" spans="2:20">
      <c r="B11" s="139" t="s">
        <v>21</v>
      </c>
      <c r="C11" s="130">
        <v>25</v>
      </c>
      <c r="D11" s="137" t="s">
        <v>97</v>
      </c>
      <c r="E11" s="138"/>
      <c r="F11" s="138"/>
      <c r="G11" s="138"/>
      <c r="H11" s="138"/>
      <c r="I11" s="138"/>
      <c r="J11" s="138"/>
      <c r="K11" s="138"/>
      <c r="L11" s="138"/>
      <c r="M11" s="138"/>
      <c r="N11" s="138"/>
      <c r="O11" s="120"/>
    </row>
    <row r="12" spans="2:20" ht="16" thickBot="1">
      <c r="B12" s="126" t="s">
        <v>7</v>
      </c>
      <c r="C12" s="127">
        <f>SUM(C8:C11)</f>
        <v>100</v>
      </c>
      <c r="D12" s="128"/>
      <c r="E12" s="129"/>
      <c r="F12" s="129"/>
      <c r="G12" s="129"/>
      <c r="H12" s="129"/>
      <c r="I12" s="129"/>
      <c r="J12" s="129"/>
      <c r="K12" s="129"/>
      <c r="L12" s="129"/>
      <c r="M12" s="129"/>
      <c r="N12" s="129"/>
      <c r="O12" s="121"/>
    </row>
    <row r="13" spans="2:20" ht="16">
      <c r="B13" s="8"/>
      <c r="C13" s="8"/>
      <c r="D13" s="8"/>
      <c r="E13" s="8"/>
      <c r="L13" s="4"/>
      <c r="O13" s="91"/>
    </row>
    <row r="14" spans="2:20">
      <c r="O14" s="91"/>
    </row>
    <row r="15" spans="2:20" ht="16">
      <c r="B15" s="9"/>
      <c r="C15" s="10" t="s">
        <v>32</v>
      </c>
      <c r="D15" s="11"/>
      <c r="E15" s="11"/>
      <c r="F15" s="11"/>
      <c r="G15" s="11"/>
      <c r="I15" s="12"/>
      <c r="J15" s="9"/>
      <c r="K15" s="10" t="s">
        <v>67</v>
      </c>
      <c r="L15" s="11"/>
      <c r="M15" s="11"/>
      <c r="N15" s="11"/>
      <c r="O15" s="91"/>
      <c r="Q15" s="67"/>
      <c r="R15" s="68"/>
      <c r="S15" s="68"/>
      <c r="T15" s="79"/>
    </row>
    <row r="16" spans="2:20" ht="16" thickBot="1">
      <c r="B16" s="13"/>
      <c r="C16" s="4"/>
      <c r="D16" s="4"/>
      <c r="E16" s="4"/>
      <c r="F16" s="4"/>
      <c r="G16" s="4"/>
      <c r="K16" s="13"/>
      <c r="L16" s="4"/>
      <c r="M16" s="4"/>
      <c r="N16" s="4"/>
      <c r="O16" s="68"/>
      <c r="Q16" s="79"/>
      <c r="R16" s="79"/>
      <c r="S16" s="79"/>
      <c r="T16" s="79"/>
    </row>
    <row r="17" spans="1:20" ht="17" thickBot="1">
      <c r="B17" s="112" t="s">
        <v>4</v>
      </c>
      <c r="C17" s="113" t="s">
        <v>5</v>
      </c>
      <c r="D17" s="116" t="s">
        <v>94</v>
      </c>
      <c r="E17" s="113" t="s">
        <v>95</v>
      </c>
      <c r="F17" s="116" t="s">
        <v>96</v>
      </c>
      <c r="G17" s="117" t="s">
        <v>3</v>
      </c>
      <c r="I17" s="112" t="s">
        <v>4</v>
      </c>
      <c r="J17" s="113" t="s">
        <v>5</v>
      </c>
      <c r="K17" s="114" t="s">
        <v>94</v>
      </c>
      <c r="L17" s="115" t="s">
        <v>95</v>
      </c>
      <c r="M17" s="116" t="s">
        <v>96</v>
      </c>
      <c r="N17" s="117" t="s">
        <v>3</v>
      </c>
      <c r="O17" s="91"/>
      <c r="Q17" s="68"/>
      <c r="R17" s="71"/>
      <c r="S17" s="69"/>
      <c r="T17" s="79"/>
    </row>
    <row r="18" spans="1:20">
      <c r="B18" s="118" t="s">
        <v>8</v>
      </c>
      <c r="C18" s="105">
        <f>C8</f>
        <v>40</v>
      </c>
      <c r="D18" s="101" t="e">
        <f>(Script!#REF!)</f>
        <v>#REF!</v>
      </c>
      <c r="E18" s="103" t="e">
        <f>(Script!#REF!)</f>
        <v>#REF!</v>
      </c>
      <c r="F18" s="110" t="e">
        <f>E18/D18* 100</f>
        <v>#REF!</v>
      </c>
      <c r="G18" s="132" t="e">
        <f>E18*C18/100</f>
        <v>#REF!</v>
      </c>
      <c r="I18" s="118" t="s">
        <v>8</v>
      </c>
      <c r="J18" s="105">
        <f>C8</f>
        <v>40</v>
      </c>
      <c r="K18" s="101" t="e">
        <f>(Script!#REF!)</f>
        <v>#REF!</v>
      </c>
      <c r="L18" s="103" t="e">
        <f>(Script!#REF!)</f>
        <v>#REF!</v>
      </c>
      <c r="M18" s="110" t="e">
        <f>L18/K18* 100</f>
        <v>#REF!</v>
      </c>
      <c r="N18" s="132" t="e">
        <f>L18*J18/100</f>
        <v>#REF!</v>
      </c>
      <c r="O18" s="91"/>
      <c r="Q18" s="72"/>
      <c r="R18" s="69"/>
      <c r="S18" s="73"/>
      <c r="T18" s="79"/>
    </row>
    <row r="19" spans="1:20">
      <c r="B19" s="118" t="s">
        <v>15</v>
      </c>
      <c r="C19" s="106">
        <f>C9</f>
        <v>20</v>
      </c>
      <c r="D19" s="101" t="e">
        <f>(#REF!)</f>
        <v>#REF!</v>
      </c>
      <c r="E19" s="103" t="e">
        <f>(#REF!)</f>
        <v>#REF!</v>
      </c>
      <c r="F19" s="110" t="e">
        <f t="shared" ref="F19:F20" si="0">E19/D19* 100</f>
        <v>#REF!</v>
      </c>
      <c r="G19" s="133" t="e">
        <f t="shared" ref="G19:G20" si="1">E19*C19/100</f>
        <v>#REF!</v>
      </c>
      <c r="I19" s="118" t="s">
        <v>15</v>
      </c>
      <c r="J19" s="106">
        <f>C9</f>
        <v>20</v>
      </c>
      <c r="K19" s="101" t="e">
        <f>(#REF!)</f>
        <v>#REF!</v>
      </c>
      <c r="L19" s="103" t="e">
        <f>(#REF!)</f>
        <v>#REF!</v>
      </c>
      <c r="M19" s="110" t="e">
        <f t="shared" ref="M19:M20" si="2">L19/K19* 100</f>
        <v>#REF!</v>
      </c>
      <c r="N19" s="133" t="e">
        <f t="shared" ref="N19:N20" si="3">L19*J19/100</f>
        <v>#REF!</v>
      </c>
      <c r="O19" s="91"/>
      <c r="Q19" s="72"/>
      <c r="R19" s="68"/>
      <c r="S19" s="73"/>
      <c r="T19" s="79"/>
    </row>
    <row r="20" spans="1:20">
      <c r="B20" s="118" t="s">
        <v>69</v>
      </c>
      <c r="C20" s="106">
        <f>C10</f>
        <v>15</v>
      </c>
      <c r="D20" s="101">
        <f>('Vendor Information'!M27)</f>
        <v>204</v>
      </c>
      <c r="E20" s="103">
        <f>('Vendor Information'!K48)</f>
        <v>0</v>
      </c>
      <c r="F20" s="110">
        <f t="shared" si="0"/>
        <v>0</v>
      </c>
      <c r="G20" s="133">
        <f t="shared" si="1"/>
        <v>0</v>
      </c>
      <c r="I20" s="118" t="s">
        <v>69</v>
      </c>
      <c r="J20" s="106">
        <f>C10</f>
        <v>15</v>
      </c>
      <c r="K20" s="101">
        <f>('Vendor Information'!M27)</f>
        <v>204</v>
      </c>
      <c r="L20" s="103">
        <f>('Vendor Information'!L27)</f>
        <v>0</v>
      </c>
      <c r="M20" s="110">
        <f t="shared" si="2"/>
        <v>0</v>
      </c>
      <c r="N20" s="133">
        <f t="shared" si="3"/>
        <v>0</v>
      </c>
      <c r="O20" s="91"/>
      <c r="Q20" s="72"/>
      <c r="R20" s="68"/>
      <c r="S20" s="73"/>
      <c r="T20" s="79"/>
    </row>
    <row r="21" spans="1:20">
      <c r="B21" s="93"/>
      <c r="C21" s="107"/>
      <c r="D21" s="102"/>
      <c r="E21" s="104"/>
      <c r="F21" s="111"/>
      <c r="G21" s="134"/>
      <c r="I21" s="93"/>
      <c r="J21" s="107"/>
      <c r="K21" s="102"/>
      <c r="L21" s="104"/>
      <c r="M21" s="111"/>
      <c r="N21" s="134"/>
      <c r="O21" s="91"/>
      <c r="Q21" s="75"/>
      <c r="R21" s="68"/>
      <c r="S21" s="74"/>
      <c r="T21" s="79"/>
    </row>
    <row r="22" spans="1:20">
      <c r="B22" s="118" t="s">
        <v>22</v>
      </c>
      <c r="C22" s="106">
        <f>C11</f>
        <v>25</v>
      </c>
      <c r="D22" s="101" t="e">
        <f>(#REF!)</f>
        <v>#REF!</v>
      </c>
      <c r="E22" s="103" t="e">
        <f>(#REF!)</f>
        <v>#REF!</v>
      </c>
      <c r="F22" s="110" t="e">
        <f>E22/D22* 100</f>
        <v>#REF!</v>
      </c>
      <c r="G22" s="133" t="e">
        <f>E22*C22/100</f>
        <v>#REF!</v>
      </c>
      <c r="I22" s="118" t="s">
        <v>21</v>
      </c>
      <c r="J22" s="106">
        <f>C11</f>
        <v>25</v>
      </c>
      <c r="K22" s="101" t="e">
        <f>(#REF!)</f>
        <v>#REF!</v>
      </c>
      <c r="L22" s="103" t="e">
        <f>(#REF!)</f>
        <v>#REF!</v>
      </c>
      <c r="M22" s="110" t="e">
        <f>L22/K22* 100</f>
        <v>#REF!</v>
      </c>
      <c r="N22" s="133" t="e">
        <f>L22*J22/100</f>
        <v>#REF!</v>
      </c>
      <c r="O22" s="91"/>
      <c r="Q22" s="72"/>
      <c r="R22" s="70"/>
      <c r="S22" s="73"/>
      <c r="T22" s="79"/>
    </row>
    <row r="23" spans="1:20">
      <c r="B23" s="92"/>
      <c r="C23" s="108"/>
      <c r="D23" s="135"/>
      <c r="E23" s="69"/>
      <c r="F23" s="136"/>
      <c r="G23" s="94"/>
      <c r="I23" s="92"/>
      <c r="J23" s="108"/>
      <c r="L23" s="68"/>
      <c r="M23" s="99"/>
      <c r="N23" s="94"/>
      <c r="O23" s="91"/>
      <c r="Q23" s="71"/>
      <c r="R23" s="70"/>
      <c r="S23" s="76"/>
      <c r="T23" s="79"/>
    </row>
    <row r="24" spans="1:20" ht="16" thickBot="1">
      <c r="B24" s="95" t="s">
        <v>9</v>
      </c>
      <c r="C24" s="109"/>
      <c r="D24" s="98"/>
      <c r="E24" s="96"/>
      <c r="F24" s="100"/>
      <c r="G24" s="97"/>
      <c r="I24" s="95" t="s">
        <v>9</v>
      </c>
      <c r="J24" s="109"/>
      <c r="K24" s="98"/>
      <c r="L24" s="96"/>
      <c r="M24" s="100"/>
      <c r="N24" s="97"/>
      <c r="O24" s="91"/>
      <c r="Q24" s="77"/>
      <c r="R24" s="70"/>
      <c r="S24" s="78"/>
      <c r="T24" s="79"/>
    </row>
    <row r="25" spans="1:20">
      <c r="Q25" s="79"/>
      <c r="R25" s="79"/>
      <c r="S25" s="79"/>
      <c r="T25" s="79"/>
    </row>
    <row r="27" spans="1:20">
      <c r="A27" s="14" t="s">
        <v>98</v>
      </c>
    </row>
  </sheetData>
  <pageMargins left="0.7" right="0.7" top="0.75" bottom="0.75" header="0.3" footer="0.3"/>
  <pageSetup paperSize="5" scale="77" orientation="landscape" r:id="rId1"/>
  <headerFooter>
    <oddHeader>&amp;R&amp;"-,Bold"&amp;14AML Financial Crimes Project</oddHead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CA6E2191C135504F9351B7DBCB2BE606" ma:contentTypeVersion="19" ma:contentTypeDescription="Create a new document." ma:contentTypeScope="" ma:versionID="144ddb5c3dec5e6553fff6a9e46bb08f">
  <xsd:schema xmlns:xsd="http://www.w3.org/2001/XMLSchema" xmlns:xs="http://www.w3.org/2001/XMLSchema" xmlns:p="http://schemas.microsoft.com/office/2006/metadata/properties" xmlns:ns2="6d778449-ff75-428e-914f-0c7c3a330bda" xmlns:ns3="9685b3f0-18b8-4ac0-8917-75cacc3928c8" xmlns:ns4="http://schemas.microsoft.com/sharepoint/v4" targetNamespace="http://schemas.microsoft.com/office/2006/metadata/properties" ma:root="true" ma:fieldsID="20e32d3dfd06a5d03c1eec57e40fefd4" ns2:_="" ns3:_="" ns4:_="">
    <xsd:import namespace="6d778449-ff75-428e-914f-0c7c3a330bda"/>
    <xsd:import namespace="9685b3f0-18b8-4ac0-8917-75cacc3928c8"/>
    <xsd:import namespace="http://schemas.microsoft.com/sharepoint/v4"/>
    <xsd:element name="properties">
      <xsd:complexType>
        <xsd:sequence>
          <xsd:element name="documentManagement">
            <xsd:complexType>
              <xsd:all>
                <xsd:element ref="ns2:MediaServiceMetadata" minOccurs="0"/>
                <xsd:element ref="ns2:MediaServiceFastMetadata" minOccurs="0"/>
                <xsd:element ref="ns2:MediaServiceObjectDetectorVersions"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DateTaken" minOccurs="0"/>
                <xsd:element ref="ns4:IconOverlay"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d778449-ff75-428e-914f-0c7c3a330bd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a104f31a-2814-4102-809d-73f760290a87"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DateTaken" ma:index="18" nillable="true" ma:displayName="MediaServiceDateTaken" ma:hidden="true" ma:indexed="true" ma:internalName="MediaServiceDateTaken" ma:readOnly="true">
      <xsd:simpleType>
        <xsd:restriction base="dms:Text"/>
      </xsd:simpleType>
    </xsd:element>
    <xsd:element name="MediaServiceSearchProperties" ma:index="20"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9685b3f0-18b8-4ac0-8917-75cacc3928c8" elementFormDefault="qualified">
    <xsd:import namespace="http://schemas.microsoft.com/office/2006/documentManagement/types"/>
    <xsd:import namespace="http://schemas.microsoft.com/office/infopath/2007/PartnerControls"/>
    <xsd:element name="TaxCatchAll" ma:index="16" nillable="true" ma:displayName="Taxonomy Catch All Column" ma:hidden="true" ma:list="{fdc0967b-2da2-44e6-873a-f241ab05c942}" ma:internalName="TaxCatchAll" ma:showField="CatchAllData" ma:web="9685b3f0-18b8-4ac0-8917-75cacc3928c8">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4" elementFormDefault="qualified">
    <xsd:import namespace="http://schemas.microsoft.com/office/2006/documentManagement/types"/>
    <xsd:import namespace="http://schemas.microsoft.com/office/infopath/2007/PartnerControls"/>
    <xsd:element name="IconOverlay" ma:index="19" nillable="true" ma:displayName="IconOverlay" ma:hidden="true" ma:internalName="IconOverlay">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documentManagement>
    <lcf76f155ced4ddcb4097134ff3c332f xmlns="6d778449-ff75-428e-914f-0c7c3a330bda">
      <Terms xmlns="http://schemas.microsoft.com/office/infopath/2007/PartnerControls"/>
    </lcf76f155ced4ddcb4097134ff3c332f>
    <TaxCatchAll xmlns="9685b3f0-18b8-4ac0-8917-75cacc3928c8" xsi:nil="true"/>
    <IconOverlay xmlns="http://schemas.microsoft.com/sharepoint/v4" xsi:nil="true"/>
  </documentManagement>
</p:properties>
</file>

<file path=customXml/itemProps1.xml><?xml version="1.0" encoding="utf-8"?>
<ds:datastoreItem xmlns:ds="http://schemas.openxmlformats.org/officeDocument/2006/customXml" ds:itemID="{1C1F34C9-23C4-4D34-B6C4-CF95FBBC47AC}"/>
</file>

<file path=customXml/itemProps2.xml><?xml version="1.0" encoding="utf-8"?>
<ds:datastoreItem xmlns:ds="http://schemas.openxmlformats.org/officeDocument/2006/customXml" ds:itemID="{E5813095-7342-41EA-9839-ABAB4884F281}"/>
</file>

<file path=customXml/itemProps3.xml><?xml version="1.0" encoding="utf-8"?>
<ds:datastoreItem xmlns:ds="http://schemas.openxmlformats.org/officeDocument/2006/customXml" ds:itemID="{35378904-CBC3-42CC-B9D9-9BA0940582A1}"/>
</file>

<file path=docMetadata/LabelInfo.xml><?xml version="1.0" encoding="utf-8"?>
<clbl:labelList xmlns:clbl="http://schemas.microsoft.com/office/2020/mipLabelMetadata">
  <clbl:label id="{4e1dbe9c-67f7-4be6-a2b7-0951d57be59d}" enabled="1" method="Standard" siteId="{bbf04c3f-b0e3-4b50-bd1b-10ce0b74385d}" removed="0"/>
</clbl:labelLis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3</vt:i4>
      </vt:variant>
      <vt:variant>
        <vt:lpstr>Named Ranges</vt:lpstr>
      </vt:variant>
      <vt:variant>
        <vt:i4>5</vt:i4>
      </vt:variant>
    </vt:vector>
  </HeadingPairs>
  <TitlesOfParts>
    <vt:vector size="8" baseType="lpstr">
      <vt:lpstr>Script</vt:lpstr>
      <vt:lpstr>Vendor Information</vt:lpstr>
      <vt:lpstr>Scoring</vt:lpstr>
      <vt:lpstr>Scoring!Print_Area</vt:lpstr>
      <vt:lpstr>Script!Print_Area</vt:lpstr>
      <vt:lpstr>'Vendor Information'!Print_Area</vt:lpstr>
      <vt:lpstr>Script!Print_Titles</vt:lpstr>
      <vt:lpstr>'Vendor Information'!Print_Titles</vt:lpstr>
    </vt:vector>
  </TitlesOfParts>
  <Company>Servus Credit Union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Draft  for analysis</dc:title>
  <dc:creator>Shafik.Ruda@servus.ca</dc:creator>
  <cp:lastModifiedBy>Rosenberg, Avi (US)</cp:lastModifiedBy>
  <cp:lastPrinted>2020-03-02T18:27:39Z</cp:lastPrinted>
  <dcterms:created xsi:type="dcterms:W3CDTF">2010-10-25T15:23:02Z</dcterms:created>
  <dcterms:modified xsi:type="dcterms:W3CDTF">2021-01-18T20:46:00Z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0x010100CA6E2191C135504F9351B7DBCB2BE606</vt:lpwstr>
  </property>
  <property fmtid="{D5CDD505-2E9C-101B-9397-08002B2CF9AE}" pid="3" name="Phase">
    <vt:lpwstr>Initiation</vt:lpwstr>
  </property>
  <property fmtid="{D5CDD505-2E9C-101B-9397-08002B2CF9AE}" pid="4" name="Order">
    <vt:r8>571500</vt:r8>
  </property>
  <property fmtid="{D5CDD505-2E9C-101B-9397-08002B2CF9AE}" pid="5" name="URL">
    <vt:lpwstr/>
  </property>
</Properties>
</file>